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0" windowWidth="16512" windowHeight="6192"/>
  </bookViews>
  <sheets>
    <sheet name="Tabelle A7.1-1" sheetId="1" r:id="rId1"/>
  </sheets>
  <calcPr calcId="14562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17" i="1" l="1"/>
  <c r="K16" i="1"/>
  <c r="K13" i="1"/>
  <c r="K12" i="1"/>
  <c r="K10" i="1"/>
  <c r="K9" i="1"/>
  <c r="K7" i="1"/>
  <c r="K6" i="1"/>
  <c r="G18" i="1"/>
  <c r="G14" i="1"/>
  <c r="G11" i="1"/>
  <c r="G8" i="1"/>
  <c r="J6" i="1"/>
  <c r="J7" i="1"/>
  <c r="J9" i="1"/>
  <c r="J10" i="1"/>
  <c r="J12" i="1"/>
  <c r="J13" i="1"/>
  <c r="C18" i="1"/>
  <c r="C14" i="1"/>
  <c r="C11" i="1"/>
  <c r="C8" i="1"/>
  <c r="K8" i="1" l="1"/>
  <c r="K14" i="1"/>
  <c r="K11" i="1"/>
  <c r="G15" i="1"/>
  <c r="G19" i="1"/>
  <c r="K18" i="1"/>
  <c r="C15" i="1"/>
  <c r="C19" i="1"/>
  <c r="K15" i="1" l="1"/>
  <c r="K19" i="1"/>
  <c r="F18" i="1"/>
  <c r="B18" i="1"/>
  <c r="F14" i="1"/>
  <c r="B14" i="1"/>
  <c r="F11" i="1"/>
  <c r="B11" i="1"/>
  <c r="J11" i="1" s="1"/>
  <c r="F8" i="1"/>
  <c r="B8" i="1"/>
  <c r="J8" i="1" s="1"/>
  <c r="J14" i="1" l="1"/>
  <c r="F15" i="1"/>
  <c r="B15" i="1"/>
  <c r="J18" i="1"/>
  <c r="J19" i="1"/>
  <c r="J17" i="1"/>
  <c r="J16" i="1"/>
  <c r="J15" i="1" l="1"/>
</calcChain>
</file>

<file path=xl/sharedStrings.xml><?xml version="1.0" encoding="utf-8"?>
<sst xmlns="http://schemas.openxmlformats.org/spreadsheetml/2006/main" count="35" uniqueCount="24">
  <si>
    <t>Insgesamt</t>
  </si>
  <si>
    <t>Betriebe</t>
  </si>
  <si>
    <t>Ausbildungsbetriebe</t>
  </si>
  <si>
    <t>Ausbildungsbetriebsquote</t>
  </si>
  <si>
    <t>abs.</t>
  </si>
  <si>
    <t>%-Pkte</t>
  </si>
  <si>
    <t>500 und mehr  Beschäftigte</t>
  </si>
  <si>
    <t>Kleinstbetriebe</t>
  </si>
  <si>
    <t>Kleinbetriebe</t>
  </si>
  <si>
    <t>Mittlere Betriebe</t>
  </si>
  <si>
    <t>Großbetriebe</t>
  </si>
  <si>
    <t>Betriebsgrößenklassen</t>
  </si>
  <si>
    <t>2014 bis 2015</t>
  </si>
  <si>
    <t>1 bis 4 Beschäftigte</t>
  </si>
  <si>
    <t>5 bis 9 Beschäftigte</t>
  </si>
  <si>
    <t>10 bis 19 Beschäftigte</t>
  </si>
  <si>
    <t>20 bis 49 Beschäftigte</t>
  </si>
  <si>
    <t>50 bis 99 Beschäftigte</t>
  </si>
  <si>
    <t>100 bis 249 Beschäftigte</t>
  </si>
  <si>
    <t>250 bis 499 Beschäftigte</t>
  </si>
  <si>
    <t>Quelle: Betriebsdatei der Beschäftigungsstatistik der Bundesagentur für Arbeit; Stichtag jeweils 31. Dezember; Berechnungen des Bundesinstituts für Berufsbildung</t>
  </si>
  <si>
    <t>Tabelle A7.1-1: Betriebe, Ausbildungsbetriebe und Ausbildungsbetriebsquote nach Betriebsgrößenklassen zwischen 2007, 2014 und 2015 in Deutschland</t>
  </si>
  <si>
    <t>in %</t>
  </si>
  <si>
    <t>Kleine/Mittlere Betriebe insg.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</si>
</sst>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sz val="7.5"/>
      <name val="Arial"/>
      <family val="2"/>
    </font>
    <font>
      <u/>
      <sz val="11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6" fillId="9" borderId="23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23" fillId="0" borderId="0"/>
    <xf numFmtId="0" fontId="26" fillId="0" borderId="0"/>
    <xf numFmtId="165" fontId="24" fillId="0" borderId="0"/>
    <xf numFmtId="49" fontId="24" fillId="0" borderId="0"/>
    <xf numFmtId="166" fontId="26" fillId="0" borderId="0">
      <alignment horizontal="center"/>
    </xf>
    <xf numFmtId="167" fontId="24" fillId="0" borderId="0"/>
    <xf numFmtId="168" fontId="26" fillId="0" borderId="0"/>
    <xf numFmtId="169" fontId="26" fillId="0" borderId="0"/>
    <xf numFmtId="170" fontId="26" fillId="0" borderId="0"/>
    <xf numFmtId="171" fontId="26" fillId="0" borderId="0">
      <alignment horizontal="center"/>
    </xf>
    <xf numFmtId="172" fontId="26" fillId="0" borderId="0">
      <alignment horizontal="center"/>
    </xf>
    <xf numFmtId="173" fontId="26" fillId="0" borderId="0">
      <alignment horizontal="center"/>
    </xf>
    <xf numFmtId="174" fontId="26" fillId="0" borderId="0">
      <alignment horizontal="center"/>
    </xf>
    <xf numFmtId="175" fontId="26" fillId="0" borderId="0">
      <alignment horizontal="center"/>
    </xf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25" applyFont="0" applyBorder="0" applyAlignment="0"/>
    <xf numFmtId="1" fontId="27" fillId="34" borderId="26">
      <alignment horizontal="right"/>
    </xf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6" fontId="31" fillId="0" borderId="0">
      <alignment horizontal="center"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3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44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/>
    <xf numFmtId="3" fontId="3" fillId="0" borderId="3" xfId="0" applyNumberFormat="1" applyFont="1" applyBorder="1"/>
    <xf numFmtId="3" fontId="2" fillId="2" borderId="3" xfId="0" applyNumberFormat="1" applyFont="1" applyFill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2" borderId="5" xfId="0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49" fontId="3" fillId="0" borderId="7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164" fontId="2" fillId="2" borderId="10" xfId="0" applyNumberFormat="1" applyFont="1" applyFill="1" applyBorder="1"/>
    <xf numFmtId="164" fontId="2" fillId="2" borderId="14" xfId="0" applyNumberFormat="1" applyFont="1" applyFill="1" applyBorder="1"/>
    <xf numFmtId="0" fontId="22" fillId="0" borderId="0" xfId="0" applyFont="1"/>
    <xf numFmtId="164" fontId="3" fillId="0" borderId="10" xfId="0" applyNumberFormat="1" applyFont="1" applyBorder="1"/>
    <xf numFmtId="164" fontId="3" fillId="0" borderId="9" xfId="0" applyNumberFormat="1" applyFont="1" applyBorder="1"/>
    <xf numFmtId="164" fontId="33" fillId="0" borderId="0" xfId="0" applyNumberFormat="1" applyFont="1"/>
    <xf numFmtId="0" fontId="34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75">
    <cellStyle name="0mitP" xfId="44"/>
    <cellStyle name="0ohneP" xfId="45"/>
    <cellStyle name="10mitP" xfId="46"/>
    <cellStyle name="1mitP" xfId="47"/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3mitP" xfId="48"/>
    <cellStyle name="3ohneP" xfId="49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4mitP" xfId="50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6mitP" xfId="51"/>
    <cellStyle name="6ohneP" xfId="52"/>
    <cellStyle name="7mitP" xfId="53"/>
    <cellStyle name="9mitP" xfId="54"/>
    <cellStyle name="9ohneP" xfId="55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eźimal [0]" xfId="56"/>
    <cellStyle name="Eingabe" xfId="9" builtinId="20" customBuiltin="1"/>
    <cellStyle name="Ergebnis" xfId="17" builtinId="25" customBuiltin="1"/>
    <cellStyle name="Erklärender Text" xfId="16" builtinId="53" customBuiltin="1"/>
    <cellStyle name="Euro" xfId="57"/>
    <cellStyle name="Gut" xfId="6" builtinId="26" customBuiltin="1"/>
    <cellStyle name="Hyperlink 2" xfId="58"/>
    <cellStyle name="Hyperlink 3" xfId="59"/>
    <cellStyle name="Hyperlink 4" xfId="68"/>
    <cellStyle name="Hyperlũnk" xfId="60"/>
    <cellStyle name="Link 2" xfId="72"/>
    <cellStyle name="Link 3" xfId="73"/>
    <cellStyle name="Neutral" xfId="8" builtinId="28" customBuiltin="1"/>
    <cellStyle name="nf2" xfId="61"/>
    <cellStyle name="Normal_040831_KapaBedarf-AA_Hochfahrlogik_A2LL_KT" xfId="62"/>
    <cellStyle name="Notiz" xfId="15" builtinId="10" customBuiltin="1"/>
    <cellStyle name="Prozent 2" xfId="63"/>
    <cellStyle name="Schlecht" xfId="7" builtinId="27" customBuiltin="1"/>
    <cellStyle name="Standard" xfId="0" builtinId="0"/>
    <cellStyle name="Standard 2" xfId="43"/>
    <cellStyle name="Standard 2 2" xfId="64"/>
    <cellStyle name="Standard 2 3" xfId="71"/>
    <cellStyle name="Standard 3" xfId="65"/>
    <cellStyle name="Standard 4" xfId="66"/>
    <cellStyle name="Standard 5" xfId="69"/>
    <cellStyle name="Standard 6" xfId="70"/>
    <cellStyle name="Standard 7" xfId="74"/>
    <cellStyle name="Standard 8" xfId="42"/>
    <cellStyle name="Tsd" xfId="67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zoomScaleNormal="100" workbookViewId="0">
      <selection activeCell="A26" sqref="A26"/>
    </sheetView>
  </sheetViews>
  <sheetFormatPr baseColWidth="10" defaultColWidth="11.44140625" defaultRowHeight="13.8" x14ac:dyDescent="0.3"/>
  <cols>
    <col min="1" max="1" width="25.33203125" style="1" customWidth="1"/>
    <col min="2" max="4" width="9.5546875" style="1" customWidth="1"/>
    <col min="5" max="5" width="12" style="1" bestFit="1" customWidth="1"/>
    <col min="6" max="8" width="9" style="1" customWidth="1"/>
    <col min="9" max="9" width="12" style="1" bestFit="1" customWidth="1"/>
    <col min="10" max="12" width="7.44140625" style="1" customWidth="1"/>
    <col min="13" max="13" width="12" style="1" bestFit="1" customWidth="1"/>
    <col min="14" max="14" width="6.109375" style="1" customWidth="1"/>
    <col min="15" max="17" width="10.33203125" style="1" customWidth="1"/>
    <col min="18" max="18" width="3" style="1" customWidth="1"/>
    <col min="19" max="21" width="9.44140625" style="1" customWidth="1"/>
    <col min="22" max="22" width="2.44140625" style="1" customWidth="1"/>
    <col min="23" max="25" width="10.33203125" style="1" customWidth="1"/>
    <col min="26" max="26" width="2.6640625" style="1" customWidth="1"/>
    <col min="27" max="29" width="8.33203125" style="1" customWidth="1"/>
    <col min="30" max="16384" width="11.44140625" style="1"/>
  </cols>
  <sheetData>
    <row r="1" spans="1:29" x14ac:dyDescent="0.3">
      <c r="A1" s="39" t="s">
        <v>21</v>
      </c>
    </row>
    <row r="2" spans="1:29" ht="9.75" customHeight="1" thickBot="1" x14ac:dyDescent="0.25"/>
    <row r="3" spans="1:29" ht="15" x14ac:dyDescent="0.25">
      <c r="A3" s="16"/>
      <c r="B3" s="40" t="s">
        <v>1</v>
      </c>
      <c r="C3" s="41"/>
      <c r="D3" s="41"/>
      <c r="E3" s="42"/>
      <c r="F3" s="40" t="s">
        <v>2</v>
      </c>
      <c r="G3" s="41"/>
      <c r="H3" s="41"/>
      <c r="I3" s="42"/>
      <c r="J3" s="40" t="s">
        <v>3</v>
      </c>
      <c r="K3" s="41"/>
      <c r="L3" s="41"/>
      <c r="M3" s="43"/>
    </row>
    <row r="4" spans="1:29" ht="12.75" x14ac:dyDescent="0.2">
      <c r="A4" s="17"/>
      <c r="B4" s="10">
        <v>2007</v>
      </c>
      <c r="C4" s="8">
        <v>2014</v>
      </c>
      <c r="D4" s="8">
        <v>2015</v>
      </c>
      <c r="E4" s="15" t="s">
        <v>12</v>
      </c>
      <c r="F4" s="10">
        <v>2007</v>
      </c>
      <c r="G4" s="8">
        <v>2014</v>
      </c>
      <c r="H4" s="8">
        <v>2015</v>
      </c>
      <c r="I4" s="9" t="s">
        <v>12</v>
      </c>
      <c r="J4" s="10">
        <v>2007</v>
      </c>
      <c r="K4" s="8">
        <v>2014</v>
      </c>
      <c r="L4" s="8">
        <v>2015</v>
      </c>
      <c r="M4" s="21" t="s">
        <v>12</v>
      </c>
    </row>
    <row r="5" spans="1:29" ht="14.4" thickBot="1" x14ac:dyDescent="0.35">
      <c r="A5" s="18" t="s">
        <v>11</v>
      </c>
      <c r="B5" s="27" t="s">
        <v>4</v>
      </c>
      <c r="C5" s="28" t="s">
        <v>4</v>
      </c>
      <c r="D5" s="28" t="s">
        <v>4</v>
      </c>
      <c r="E5" s="29" t="s">
        <v>22</v>
      </c>
      <c r="F5" s="27" t="s">
        <v>4</v>
      </c>
      <c r="G5" s="28" t="s">
        <v>4</v>
      </c>
      <c r="H5" s="28" t="s">
        <v>4</v>
      </c>
      <c r="I5" s="28" t="s">
        <v>22</v>
      </c>
      <c r="J5" s="27" t="s">
        <v>22</v>
      </c>
      <c r="K5" s="28" t="s">
        <v>22</v>
      </c>
      <c r="L5" s="28" t="s">
        <v>22</v>
      </c>
      <c r="M5" s="30" t="s">
        <v>5</v>
      </c>
    </row>
    <row r="6" spans="1:29" x14ac:dyDescent="0.3">
      <c r="A6" s="19" t="s">
        <v>13</v>
      </c>
      <c r="B6" s="11">
        <v>1287579</v>
      </c>
      <c r="C6" s="2">
        <v>1304208</v>
      </c>
      <c r="D6" s="2">
        <v>1300531</v>
      </c>
      <c r="E6" s="38">
        <v>-0.28193355661061048</v>
      </c>
      <c r="F6" s="11">
        <v>152354</v>
      </c>
      <c r="G6" s="2">
        <v>102464</v>
      </c>
      <c r="H6" s="2">
        <v>97013</v>
      </c>
      <c r="I6" s="38">
        <v>-5.3199172392254894</v>
      </c>
      <c r="J6" s="13">
        <f t="shared" ref="J6:J19" si="0">100/B6*F6</f>
        <v>11.832594349550591</v>
      </c>
      <c r="K6" s="3">
        <f t="shared" ref="K6:K19" si="1">100/C6*G6</f>
        <v>7.8564155410793362</v>
      </c>
      <c r="L6" s="3">
        <f t="shared" ref="L6:L19" si="2">100/D6*H6</f>
        <v>7.4594915461453821</v>
      </c>
      <c r="M6" s="37">
        <v>-0.39692399493395403</v>
      </c>
      <c r="O6" s="2"/>
      <c r="P6" s="2"/>
      <c r="Q6" s="2"/>
      <c r="S6" s="2"/>
      <c r="T6" s="2"/>
      <c r="U6" s="2"/>
      <c r="W6" s="2"/>
      <c r="X6" s="2"/>
      <c r="Y6" s="2"/>
      <c r="AA6" s="2"/>
      <c r="AB6" s="2"/>
      <c r="AC6" s="2"/>
    </row>
    <row r="7" spans="1:29" x14ac:dyDescent="0.3">
      <c r="A7" s="19" t="s">
        <v>14</v>
      </c>
      <c r="B7" s="11">
        <v>346210</v>
      </c>
      <c r="C7" s="2">
        <v>367379</v>
      </c>
      <c r="D7" s="2">
        <v>374770</v>
      </c>
      <c r="E7" s="38">
        <v>2.0118188573652844</v>
      </c>
      <c r="F7" s="11">
        <v>122903</v>
      </c>
      <c r="G7" s="2">
        <v>104696</v>
      </c>
      <c r="H7" s="2">
        <v>103327</v>
      </c>
      <c r="I7" s="38">
        <v>-1.3075953236035787</v>
      </c>
      <c r="J7" s="13">
        <f t="shared" si="0"/>
        <v>35.499552294849948</v>
      </c>
      <c r="K7" s="3">
        <f t="shared" si="1"/>
        <v>28.498090527765605</v>
      </c>
      <c r="L7" s="3">
        <f t="shared" si="2"/>
        <v>27.570776743069082</v>
      </c>
      <c r="M7" s="36">
        <v>-0.9273137846965227</v>
      </c>
      <c r="O7" s="2"/>
      <c r="P7" s="2"/>
      <c r="Q7" s="2"/>
      <c r="S7" s="2"/>
      <c r="T7" s="2"/>
      <c r="U7" s="2"/>
      <c r="W7" s="2"/>
      <c r="X7" s="2"/>
      <c r="Y7" s="2"/>
      <c r="AA7" s="2"/>
      <c r="AB7" s="2"/>
      <c r="AC7" s="2"/>
    </row>
    <row r="8" spans="1:29" ht="12.75" x14ac:dyDescent="0.2">
      <c r="A8" s="20" t="s">
        <v>7</v>
      </c>
      <c r="B8" s="12">
        <f>SUM(B6:B7)</f>
        <v>1633789</v>
      </c>
      <c r="C8" s="7">
        <f>SUM(C6:C7)</f>
        <v>1671587</v>
      </c>
      <c r="D8" s="7">
        <v>1675301</v>
      </c>
      <c r="E8" s="6">
        <v>0.22218406819388292</v>
      </c>
      <c r="F8" s="12">
        <f>SUM(F6:F7)</f>
        <v>275257</v>
      </c>
      <c r="G8" s="7">
        <f>SUM(G6:G7)</f>
        <v>207160</v>
      </c>
      <c r="H8" s="7">
        <v>200340</v>
      </c>
      <c r="I8" s="6">
        <v>-3.2921413400270296</v>
      </c>
      <c r="J8" s="14">
        <f t="shared" si="0"/>
        <v>16.847769203979219</v>
      </c>
      <c r="K8" s="6">
        <f t="shared" si="1"/>
        <v>12.39301334599994</v>
      </c>
      <c r="L8" s="6">
        <f t="shared" si="2"/>
        <v>11.95844806395985</v>
      </c>
      <c r="M8" s="33">
        <v>-0.43456528204009004</v>
      </c>
      <c r="O8" s="2"/>
      <c r="P8" s="2"/>
      <c r="Q8" s="2"/>
      <c r="S8" s="2"/>
      <c r="T8" s="2"/>
      <c r="U8" s="2"/>
      <c r="W8" s="2"/>
      <c r="X8" s="2"/>
      <c r="Y8" s="2"/>
      <c r="AA8" s="2"/>
      <c r="AB8" s="2"/>
      <c r="AC8" s="2"/>
    </row>
    <row r="9" spans="1:29" x14ac:dyDescent="0.3">
      <c r="A9" s="19" t="s">
        <v>15</v>
      </c>
      <c r="B9" s="11">
        <v>189054</v>
      </c>
      <c r="C9" s="2">
        <v>211478</v>
      </c>
      <c r="D9" s="2">
        <v>216928</v>
      </c>
      <c r="E9" s="38">
        <v>2.5771002184624336</v>
      </c>
      <c r="F9" s="11">
        <v>84599</v>
      </c>
      <c r="G9" s="2">
        <v>84128</v>
      </c>
      <c r="H9" s="2">
        <v>84862</v>
      </c>
      <c r="I9" s="38">
        <v>0.87248003042981281</v>
      </c>
      <c r="J9" s="13">
        <f t="shared" si="0"/>
        <v>44.748590349847134</v>
      </c>
      <c r="K9" s="3">
        <f t="shared" si="1"/>
        <v>39.780970124551963</v>
      </c>
      <c r="L9" s="3">
        <f t="shared" si="2"/>
        <v>39.119892314500667</v>
      </c>
      <c r="M9" s="36">
        <v>-0.66107781005129596</v>
      </c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</row>
    <row r="10" spans="1:29" x14ac:dyDescent="0.3">
      <c r="A10" s="19" t="s">
        <v>16</v>
      </c>
      <c r="B10" s="11">
        <v>123463</v>
      </c>
      <c r="C10" s="2">
        <v>140574</v>
      </c>
      <c r="D10" s="2">
        <v>145393</v>
      </c>
      <c r="E10" s="38">
        <v>3.4280876975827681</v>
      </c>
      <c r="F10" s="11">
        <v>66680</v>
      </c>
      <c r="G10" s="2">
        <v>71071</v>
      </c>
      <c r="H10" s="2">
        <v>72237</v>
      </c>
      <c r="I10" s="38">
        <v>1.640612908218543</v>
      </c>
      <c r="J10" s="13">
        <f t="shared" si="0"/>
        <v>54.008083393405315</v>
      </c>
      <c r="K10" s="3">
        <f t="shared" si="1"/>
        <v>50.557713375161839</v>
      </c>
      <c r="L10" s="3">
        <f t="shared" si="2"/>
        <v>49.683960025585826</v>
      </c>
      <c r="M10" s="36">
        <v>-0.87375334957601325</v>
      </c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9" ht="12.75" x14ac:dyDescent="0.2">
      <c r="A11" s="20" t="s">
        <v>8</v>
      </c>
      <c r="B11" s="12">
        <f>SUM(B9:B10)</f>
        <v>312517</v>
      </c>
      <c r="C11" s="7">
        <f>SUM(C9:C10)</f>
        <v>352052</v>
      </c>
      <c r="D11" s="7">
        <v>362321</v>
      </c>
      <c r="E11" s="6">
        <v>2.9168986399736383</v>
      </c>
      <c r="F11" s="12">
        <f>SUM(F9:F10)</f>
        <v>151279</v>
      </c>
      <c r="G11" s="7">
        <f>SUM(G9:G10)</f>
        <v>155199</v>
      </c>
      <c r="H11" s="7">
        <v>157099</v>
      </c>
      <c r="I11" s="6">
        <v>1.2242346922338498</v>
      </c>
      <c r="J11" s="14">
        <f t="shared" si="0"/>
        <v>48.406646678420692</v>
      </c>
      <c r="K11" s="6">
        <f t="shared" si="1"/>
        <v>44.084112574278798</v>
      </c>
      <c r="L11" s="6">
        <f t="shared" si="2"/>
        <v>43.359065579969148</v>
      </c>
      <c r="M11" s="33">
        <v>-0.72504699430965047</v>
      </c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</row>
    <row r="12" spans="1:29" x14ac:dyDescent="0.3">
      <c r="A12" s="19" t="s">
        <v>17</v>
      </c>
      <c r="B12" s="11">
        <v>46869</v>
      </c>
      <c r="C12" s="2">
        <v>52192</v>
      </c>
      <c r="D12" s="2">
        <v>53871</v>
      </c>
      <c r="E12" s="38">
        <v>3.2169681177191904</v>
      </c>
      <c r="F12" s="11">
        <v>30575</v>
      </c>
      <c r="G12" s="2">
        <v>33279</v>
      </c>
      <c r="H12" s="2">
        <v>33964</v>
      </c>
      <c r="I12" s="38">
        <v>2.0583551188437212</v>
      </c>
      <c r="J12" s="13">
        <f t="shared" si="0"/>
        <v>65.235016748810523</v>
      </c>
      <c r="K12" s="3">
        <f t="shared" si="1"/>
        <v>63.76264561618639</v>
      </c>
      <c r="L12" s="3">
        <f t="shared" si="2"/>
        <v>63.046908355144701</v>
      </c>
      <c r="M12" s="36">
        <v>-0.71573726104168855</v>
      </c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9" x14ac:dyDescent="0.3">
      <c r="A13" s="19" t="s">
        <v>18</v>
      </c>
      <c r="B13" s="11">
        <v>28605</v>
      </c>
      <c r="C13" s="2">
        <v>31823</v>
      </c>
      <c r="D13" s="2">
        <v>32689</v>
      </c>
      <c r="E13" s="38">
        <v>2.7213022028092979</v>
      </c>
      <c r="F13" s="11">
        <v>21155</v>
      </c>
      <c r="G13" s="2">
        <v>23021</v>
      </c>
      <c r="H13" s="2">
        <v>23476</v>
      </c>
      <c r="I13" s="38">
        <v>1.9764562790495575</v>
      </c>
      <c r="J13" s="13">
        <f t="shared" si="0"/>
        <v>73.95560216745325</v>
      </c>
      <c r="K13" s="3">
        <f t="shared" si="1"/>
        <v>72.340759827797513</v>
      </c>
      <c r="L13" s="3">
        <f t="shared" si="2"/>
        <v>71.816207286854905</v>
      </c>
      <c r="M13" s="36">
        <v>-0.52455254094260795</v>
      </c>
      <c r="O13" s="2"/>
      <c r="P13" s="2"/>
      <c r="Q13" s="2"/>
      <c r="S13" s="2"/>
      <c r="T13" s="2"/>
      <c r="U13" s="2"/>
      <c r="W13" s="2"/>
      <c r="X13" s="2"/>
      <c r="Y13" s="2"/>
      <c r="AA13" s="2"/>
      <c r="AB13" s="2"/>
      <c r="AC13" s="2"/>
    </row>
    <row r="14" spans="1:29" ht="12.75" x14ac:dyDescent="0.2">
      <c r="A14" s="20" t="s">
        <v>9</v>
      </c>
      <c r="B14" s="12">
        <f>SUM(B12:B13)</f>
        <v>75474</v>
      </c>
      <c r="C14" s="7">
        <f>SUM(C12:C13)</f>
        <v>84015</v>
      </c>
      <c r="D14" s="7">
        <v>86560</v>
      </c>
      <c r="E14" s="6">
        <v>3.0292209724454011</v>
      </c>
      <c r="F14" s="12">
        <f>SUM(F12:F13)</f>
        <v>51730</v>
      </c>
      <c r="G14" s="7">
        <f>SUM(G12:G13)</f>
        <v>56300</v>
      </c>
      <c r="H14" s="7">
        <v>57440</v>
      </c>
      <c r="I14" s="6">
        <v>2.0248667850799364</v>
      </c>
      <c r="J14" s="14">
        <f t="shared" si="0"/>
        <v>68.540159525134484</v>
      </c>
      <c r="K14" s="6">
        <f t="shared" si="1"/>
        <v>67.011843123251808</v>
      </c>
      <c r="L14" s="6">
        <f t="shared" si="2"/>
        <v>66.358595194085026</v>
      </c>
      <c r="M14" s="33">
        <v>-0.6532479291667812</v>
      </c>
      <c r="O14" s="2"/>
      <c r="P14" s="2"/>
      <c r="Q14" s="2"/>
      <c r="S14" s="2"/>
      <c r="T14" s="2"/>
      <c r="U14" s="2"/>
      <c r="W14" s="2"/>
      <c r="X14" s="2"/>
      <c r="Y14" s="2"/>
      <c r="AA14" s="2"/>
      <c r="AB14" s="2"/>
      <c r="AC14" s="2"/>
    </row>
    <row r="15" spans="1:29" ht="12.75" x14ac:dyDescent="0.2">
      <c r="A15" s="20" t="s">
        <v>23</v>
      </c>
      <c r="B15" s="12">
        <f>B8+B11+B14</f>
        <v>2021780</v>
      </c>
      <c r="C15" s="7">
        <f t="shared" ref="C15" si="3">C8+C11+C14</f>
        <v>2107654</v>
      </c>
      <c r="D15" s="7">
        <v>2124182</v>
      </c>
      <c r="E15" s="6">
        <v>0.7841894352678338</v>
      </c>
      <c r="F15" s="12">
        <f t="shared" ref="F15:G15" si="4">F8+F11+F14</f>
        <v>478266</v>
      </c>
      <c r="G15" s="7">
        <f t="shared" si="4"/>
        <v>418659</v>
      </c>
      <c r="H15" s="7">
        <v>414879</v>
      </c>
      <c r="I15" s="6">
        <v>-0.90288277571961828</v>
      </c>
      <c r="J15" s="14">
        <f t="shared" si="0"/>
        <v>23.655689540899605</v>
      </c>
      <c r="K15" s="6">
        <f t="shared" si="1"/>
        <v>19.863744238855144</v>
      </c>
      <c r="L15" s="6">
        <f t="shared" si="2"/>
        <v>19.531236024031838</v>
      </c>
      <c r="M15" s="33">
        <v>-0.3325082148233065</v>
      </c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</row>
    <row r="16" spans="1:29" x14ac:dyDescent="0.3">
      <c r="A16" s="19" t="s">
        <v>19</v>
      </c>
      <c r="B16" s="11">
        <v>8661</v>
      </c>
      <c r="C16" s="2">
        <v>9560</v>
      </c>
      <c r="D16" s="2">
        <v>9832</v>
      </c>
      <c r="E16" s="38">
        <v>2.8451882845188265</v>
      </c>
      <c r="F16" s="11">
        <v>7146</v>
      </c>
      <c r="G16" s="2">
        <v>7601</v>
      </c>
      <c r="H16" s="2">
        <v>7713</v>
      </c>
      <c r="I16" s="38">
        <v>1.473490330219704</v>
      </c>
      <c r="J16" s="13">
        <f t="shared" si="0"/>
        <v>82.50779355732594</v>
      </c>
      <c r="K16" s="3">
        <f t="shared" si="1"/>
        <v>79.508368200836813</v>
      </c>
      <c r="L16" s="3">
        <f t="shared" si="2"/>
        <v>78.44792514239218</v>
      </c>
      <c r="M16" s="36">
        <v>-1.0604430584446334</v>
      </c>
      <c r="O16" s="2"/>
      <c r="P16" s="2"/>
      <c r="Q16" s="2"/>
      <c r="S16" s="2"/>
      <c r="T16" s="2"/>
      <c r="U16" s="2"/>
      <c r="W16" s="2"/>
      <c r="X16" s="2"/>
      <c r="Y16" s="2"/>
      <c r="AA16" s="2"/>
      <c r="AB16" s="2"/>
      <c r="AC16" s="2"/>
    </row>
    <row r="17" spans="1:29" x14ac:dyDescent="0.3">
      <c r="A17" s="19" t="s">
        <v>6</v>
      </c>
      <c r="B17" s="11">
        <v>5070</v>
      </c>
      <c r="C17" s="2">
        <v>5588</v>
      </c>
      <c r="D17" s="2">
        <v>5692</v>
      </c>
      <c r="E17" s="38">
        <v>1.8611309949892672</v>
      </c>
      <c r="F17" s="11">
        <v>4478</v>
      </c>
      <c r="G17" s="2">
        <v>4861</v>
      </c>
      <c r="H17" s="2">
        <v>4904</v>
      </c>
      <c r="I17" s="38">
        <v>0.8845916478090885</v>
      </c>
      <c r="J17" s="13">
        <f t="shared" si="0"/>
        <v>88.323471400394482</v>
      </c>
      <c r="K17" s="3">
        <f t="shared" si="1"/>
        <v>86.989978525411601</v>
      </c>
      <c r="L17" s="3">
        <f t="shared" si="2"/>
        <v>86.156008432888257</v>
      </c>
      <c r="M17" s="36">
        <v>-0.83397009252334442</v>
      </c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9" x14ac:dyDescent="0.3">
      <c r="A18" s="20" t="s">
        <v>10</v>
      </c>
      <c r="B18" s="12">
        <f t="shared" ref="B18" si="5">SUM(B16:B17)</f>
        <v>13731</v>
      </c>
      <c r="C18" s="7">
        <f>SUM(C16:C17)</f>
        <v>15148</v>
      </c>
      <c r="D18" s="7">
        <v>15524</v>
      </c>
      <c r="E18" s="6">
        <v>2.482175864800638</v>
      </c>
      <c r="F18" s="12">
        <f t="shared" ref="F18" si="6">SUM(F16:F17)</f>
        <v>11624</v>
      </c>
      <c r="G18" s="7">
        <f>SUM(G16:G17)</f>
        <v>12462</v>
      </c>
      <c r="H18" s="7">
        <v>12617</v>
      </c>
      <c r="I18" s="6">
        <v>1.243781094527364</v>
      </c>
      <c r="J18" s="14">
        <f t="shared" si="0"/>
        <v>84.655159857257303</v>
      </c>
      <c r="K18" s="6">
        <f t="shared" si="1"/>
        <v>82.268286242408237</v>
      </c>
      <c r="L18" s="6">
        <f t="shared" si="2"/>
        <v>81.274156145323374</v>
      </c>
      <c r="M18" s="33">
        <v>-0.994130097084863</v>
      </c>
      <c r="O18" s="2"/>
      <c r="P18" s="2"/>
      <c r="Q18" s="2"/>
      <c r="S18" s="2"/>
      <c r="T18" s="2"/>
      <c r="U18" s="2"/>
      <c r="W18" s="2"/>
      <c r="X18" s="2"/>
      <c r="Y18" s="2"/>
      <c r="AA18" s="2"/>
      <c r="AB18" s="2"/>
      <c r="AC18" s="2"/>
    </row>
    <row r="19" spans="1:29" ht="13.5" thickBot="1" x14ac:dyDescent="0.25">
      <c r="A19" s="22" t="s">
        <v>0</v>
      </c>
      <c r="B19" s="23">
        <v>2035511</v>
      </c>
      <c r="C19" s="24">
        <f>C8+C11+C14+C18</f>
        <v>2122802</v>
      </c>
      <c r="D19" s="24">
        <v>2139706</v>
      </c>
      <c r="E19" s="25">
        <v>0.79630601440925375</v>
      </c>
      <c r="F19" s="23">
        <v>489890</v>
      </c>
      <c r="G19" s="24">
        <f>G8+G11+G14+G18</f>
        <v>431121</v>
      </c>
      <c r="H19" s="24">
        <v>427496</v>
      </c>
      <c r="I19" s="25">
        <v>-0.840831228355853</v>
      </c>
      <c r="J19" s="26">
        <f t="shared" si="0"/>
        <v>24.06717526950235</v>
      </c>
      <c r="K19" s="25">
        <f t="shared" si="1"/>
        <v>20.309053788342013</v>
      </c>
      <c r="L19" s="25">
        <f t="shared" si="2"/>
        <v>19.979193403205858</v>
      </c>
      <c r="M19" s="34">
        <v>-0.32986038513615412</v>
      </c>
      <c r="O19" s="2"/>
      <c r="P19" s="2"/>
      <c r="Q19" s="2"/>
      <c r="S19" s="2"/>
      <c r="T19" s="2"/>
      <c r="U19" s="2"/>
      <c r="W19" s="2"/>
      <c r="X19" s="2"/>
      <c r="Y19" s="2"/>
      <c r="AA19" s="2"/>
      <c r="AB19" s="2"/>
      <c r="AC19" s="2"/>
    </row>
    <row r="20" spans="1:29" ht="12.75" x14ac:dyDescent="0.2">
      <c r="F20" s="2"/>
      <c r="G20" s="2"/>
      <c r="H20" s="2"/>
      <c r="I20" s="2"/>
      <c r="J20" s="2"/>
      <c r="K20" s="2"/>
      <c r="L20" s="2"/>
      <c r="M20" s="2"/>
    </row>
    <row r="21" spans="1:29" x14ac:dyDescent="0.3">
      <c r="A21" s="35" t="s">
        <v>20</v>
      </c>
      <c r="B21" s="4"/>
      <c r="C21" s="31"/>
      <c r="D21" s="31"/>
      <c r="E21" s="4"/>
      <c r="F21" s="2"/>
      <c r="G21" s="2"/>
      <c r="H21" s="2"/>
      <c r="I21" s="2"/>
      <c r="J21" s="2"/>
      <c r="K21" s="2"/>
      <c r="L21" s="2"/>
      <c r="M21" s="2"/>
    </row>
    <row r="22" spans="1:29" ht="13.95" x14ac:dyDescent="0.3">
      <c r="B22" s="5"/>
      <c r="C22" s="5"/>
      <c r="D22" s="5"/>
      <c r="E22" s="5"/>
      <c r="F22" s="2"/>
      <c r="G22" s="2"/>
      <c r="H22" s="2"/>
      <c r="I22" s="2"/>
      <c r="J22" s="2"/>
      <c r="K22" s="2"/>
      <c r="L22" s="2"/>
      <c r="M22" s="2"/>
    </row>
    <row r="23" spans="1:29" ht="13.95" x14ac:dyDescent="0.3">
      <c r="B23" s="5"/>
      <c r="D23" s="2"/>
      <c r="F23" s="2"/>
      <c r="G23" s="2"/>
      <c r="H23" s="2"/>
      <c r="I23" s="2"/>
      <c r="J23" s="2"/>
      <c r="K23" s="2"/>
      <c r="L23" s="2"/>
      <c r="M23" s="2"/>
    </row>
    <row r="24" spans="1:29" ht="12.75" x14ac:dyDescent="0.2">
      <c r="D24" s="2"/>
      <c r="F24" s="2"/>
      <c r="G24" s="2"/>
      <c r="H24" s="2"/>
      <c r="I24" s="2"/>
      <c r="J24" s="2"/>
      <c r="K24" s="2"/>
      <c r="L24" s="2"/>
      <c r="M24" s="2"/>
    </row>
    <row r="25" spans="1:29" ht="12.75" x14ac:dyDescent="0.2">
      <c r="D25" s="2"/>
      <c r="F25" s="2"/>
      <c r="G25" s="2"/>
      <c r="H25" s="2"/>
      <c r="I25" s="2"/>
      <c r="J25" s="2"/>
      <c r="K25" s="2"/>
      <c r="L25" s="2"/>
      <c r="M25" s="2"/>
    </row>
    <row r="26" spans="1:29" ht="12.75" x14ac:dyDescent="0.2">
      <c r="C26" s="2"/>
      <c r="E26" s="32"/>
      <c r="F26" s="2"/>
      <c r="G26" s="2"/>
      <c r="H26" s="2"/>
      <c r="I26" s="2"/>
      <c r="J26" s="2"/>
      <c r="K26" s="2"/>
      <c r="L26" s="2"/>
      <c r="M26" s="2"/>
    </row>
    <row r="27" spans="1:29" ht="13.95" x14ac:dyDescent="0.3">
      <c r="D27" s="2"/>
      <c r="F27" s="2"/>
      <c r="G27" s="2"/>
      <c r="H27" s="2"/>
      <c r="I27" s="2"/>
      <c r="J27" s="2"/>
      <c r="K27" s="2"/>
      <c r="L27" s="2"/>
      <c r="M27" s="2"/>
    </row>
    <row r="28" spans="1:29" ht="13.95" x14ac:dyDescent="0.3">
      <c r="A28" s="35"/>
      <c r="D28" s="2"/>
      <c r="H28" s="2"/>
    </row>
    <row r="29" spans="1:29" ht="13.95" x14ac:dyDescent="0.3">
      <c r="D29" s="2"/>
      <c r="H29" s="2"/>
    </row>
    <row r="30" spans="1:29" ht="12.75" x14ac:dyDescent="0.2">
      <c r="D30" s="2"/>
      <c r="H30" s="2"/>
    </row>
    <row r="31" spans="1:29" ht="12.75" x14ac:dyDescent="0.2">
      <c r="D31" s="2"/>
      <c r="H31" s="2"/>
    </row>
  </sheetData>
  <mergeCells count="3">
    <mergeCell ref="B3:E3"/>
    <mergeCell ref="F3:I3"/>
    <mergeCell ref="J3:M3"/>
  </mergeCells>
  <pageMargins left="0.7" right="0.7" top="0.78740157499999996" bottom="0.78740157499999996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2017-01-16T08:37:50Z</cp:lastPrinted>
  <dcterms:created xsi:type="dcterms:W3CDTF">2015-01-15T12:50:49Z</dcterms:created>
  <dcterms:modified xsi:type="dcterms:W3CDTF">2017-02-06T15:11:44Z</dcterms:modified>
</cp:coreProperties>
</file>