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0" windowWidth="16512" windowHeight="6192"/>
  </bookViews>
  <sheets>
    <sheet name="Tabelle A4.10.1-1" sheetId="1" r:id="rId1"/>
  </sheets>
  <calcPr calcId="145621"/>
</workbook>
</file>

<file path=xl/calcChain.xml><?xml version="1.0" encoding="utf-8"?>
<calcChain xmlns="http://schemas.openxmlformats.org/spreadsheetml/2006/main">
  <c r="K6" i="1" l="1"/>
  <c r="P10" i="1" l="1"/>
  <c r="P19" i="1"/>
  <c r="P18" i="1"/>
  <c r="P17" i="1"/>
  <c r="P16" i="1"/>
  <c r="P15" i="1"/>
  <c r="P14" i="1"/>
  <c r="P13" i="1"/>
  <c r="P12" i="1"/>
  <c r="P11" i="1"/>
  <c r="P9" i="1"/>
  <c r="P8" i="1"/>
  <c r="P7" i="1"/>
  <c r="P6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N6" i="1"/>
  <c r="J19" i="1"/>
  <c r="J18" i="1"/>
  <c r="J14" i="1"/>
  <c r="J11" i="1"/>
  <c r="J8" i="1"/>
  <c r="J15" i="1" s="1"/>
  <c r="L6" i="1"/>
  <c r="M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E18" i="1"/>
  <c r="E14" i="1"/>
  <c r="E11" i="1"/>
  <c r="E8" i="1"/>
  <c r="E15" i="1" l="1"/>
  <c r="E19" i="1"/>
  <c r="I18" i="1" l="1"/>
  <c r="H18" i="1"/>
  <c r="G18" i="1"/>
  <c r="D18" i="1"/>
  <c r="N18" i="1" s="1"/>
  <c r="C18" i="1"/>
  <c r="B18" i="1"/>
  <c r="I14" i="1"/>
  <c r="H14" i="1"/>
  <c r="G14" i="1"/>
  <c r="D14" i="1"/>
  <c r="C14" i="1"/>
  <c r="B14" i="1"/>
  <c r="L14" i="1" s="1"/>
  <c r="I11" i="1"/>
  <c r="H11" i="1"/>
  <c r="G11" i="1"/>
  <c r="D11" i="1"/>
  <c r="C11" i="1"/>
  <c r="B11" i="1"/>
  <c r="I8" i="1"/>
  <c r="I15" i="1" s="1"/>
  <c r="H8" i="1"/>
  <c r="G8" i="1"/>
  <c r="B8" i="1"/>
  <c r="C8" i="1"/>
  <c r="D8" i="1"/>
  <c r="M14" i="1" l="1"/>
  <c r="N14" i="1"/>
  <c r="G15" i="1"/>
  <c r="M18" i="1"/>
  <c r="H15" i="1"/>
  <c r="B15" i="1"/>
  <c r="L18" i="1"/>
  <c r="C15" i="1"/>
  <c r="D15" i="1"/>
  <c r="N15" i="1" s="1"/>
  <c r="N19" i="1"/>
  <c r="M19" i="1"/>
  <c r="L19" i="1"/>
  <c r="N17" i="1"/>
  <c r="M17" i="1"/>
  <c r="L17" i="1"/>
  <c r="N16" i="1"/>
  <c r="M16" i="1"/>
  <c r="L16" i="1"/>
  <c r="M15" i="1" l="1"/>
  <c r="L15" i="1"/>
</calcChain>
</file>

<file path=xl/sharedStrings.xml><?xml version="1.0" encoding="utf-8"?>
<sst xmlns="http://schemas.openxmlformats.org/spreadsheetml/2006/main" count="39" uniqueCount="25">
  <si>
    <t>Insgesamt</t>
  </si>
  <si>
    <t>Betriebe</t>
  </si>
  <si>
    <t>Ausbildungsbetriebe</t>
  </si>
  <si>
    <t>Ausbildungsbetriebsquote</t>
  </si>
  <si>
    <t>abs.</t>
  </si>
  <si>
    <t>%</t>
  </si>
  <si>
    <t>%-Pkte</t>
  </si>
  <si>
    <t>1-4 Beschäftigte</t>
  </si>
  <si>
    <t>5-9 Beschäftigte</t>
  </si>
  <si>
    <t>10-19 Beschäftigte</t>
  </si>
  <si>
    <t>20-49 Beschäftigte</t>
  </si>
  <si>
    <t>50-99 Beschäftigte</t>
  </si>
  <si>
    <t>100-249 Beschäftigte</t>
  </si>
  <si>
    <t>250-499 Beschäftigte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</si>
  <si>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</si>
  <si>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</si>
  <si>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</si>
  <si>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</si>
  <si>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</si>
  <si>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</si>
  <si>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kleine/mittlere Betriebe insg.</t>
  </si>
  <si>
    <t>Berechnungen des Bundesinstituts für Berufsbildung</t>
  </si>
  <si>
    <t>2013-2014</t>
  </si>
  <si>
    <t>Quelle: Betriebsdatei der Beschäftigungsstatistik der Bundesagentur für Arbeit; Stichtag jeweils 31. Dezember;</t>
  </si>
  <si>
    <t>Tabelle A4.10.1-1: Betriebe, Ausbildungsbetriebe und Ausbildungsbetriebsquote zwischen 2007, 2013 und 2014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</si>
</sst>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6" fontId="3" fillId="0" borderId="0" xfId="0" applyNumberFormat="1" applyFont="1"/>
    <xf numFmtId="17" fontId="3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0" fontId="22" fillId="0" borderId="0" xfId="0" applyFont="1"/>
    <xf numFmtId="164" fontId="2" fillId="0" borderId="10" xfId="0" applyNumberFormat="1" applyFont="1" applyBorder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3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zoomScale="90" zoomScaleNormal="90" workbookViewId="0">
      <selection activeCell="A31" sqref="A31"/>
    </sheetView>
  </sheetViews>
  <sheetFormatPr baseColWidth="10" defaultColWidth="11.44140625" defaultRowHeight="13.8" x14ac:dyDescent="0.3"/>
  <cols>
    <col min="1" max="1" width="25.33203125" style="1" customWidth="1"/>
    <col min="2" max="2" width="9.5546875" style="1" customWidth="1"/>
    <col min="3" max="3" width="9.5546875" style="1" hidden="1" customWidth="1"/>
    <col min="4" max="5" width="9.5546875" style="1" customWidth="1"/>
    <col min="6" max="6" width="8.88671875" style="1" customWidth="1"/>
    <col min="7" max="7" width="9" style="1" customWidth="1"/>
    <col min="8" max="8" width="9" style="1" hidden="1" customWidth="1"/>
    <col min="9" max="10" width="9" style="1" customWidth="1"/>
    <col min="11" max="11" width="9.44140625" style="1" customWidth="1"/>
    <col min="12" max="12" width="7.44140625" style="1" customWidth="1"/>
    <col min="13" max="13" width="7.44140625" style="1" hidden="1" customWidth="1"/>
    <col min="14" max="15" width="7.44140625" style="1" customWidth="1"/>
    <col min="16" max="16" width="9.44140625" style="1" customWidth="1"/>
    <col min="17" max="17" width="6.109375" style="1" customWidth="1"/>
    <col min="18" max="20" width="10.33203125" style="1" customWidth="1"/>
    <col min="21" max="21" width="3" style="1" customWidth="1"/>
    <col min="22" max="24" width="9.44140625" style="1" customWidth="1"/>
    <col min="25" max="25" width="2.44140625" style="1" customWidth="1"/>
    <col min="26" max="28" width="10.33203125" style="1" customWidth="1"/>
    <col min="29" max="29" width="2.6640625" style="1" customWidth="1"/>
    <col min="30" max="32" width="8.33203125" style="1" customWidth="1"/>
    <col min="33" max="16384" width="11.44140625" style="1"/>
  </cols>
  <sheetData>
    <row r="1" spans="1:32" ht="15.75" x14ac:dyDescent="0.25">
      <c r="A1" s="36" t="s">
        <v>24</v>
      </c>
    </row>
    <row r="2" spans="1:32" ht="13.5" thickBot="1" x14ac:dyDescent="0.25"/>
    <row r="3" spans="1:32" ht="15" x14ac:dyDescent="0.25">
      <c r="A3" s="19"/>
      <c r="B3" s="41" t="s">
        <v>1</v>
      </c>
      <c r="C3" s="42"/>
      <c r="D3" s="42"/>
      <c r="E3" s="42"/>
      <c r="F3" s="43"/>
      <c r="G3" s="41" t="s">
        <v>2</v>
      </c>
      <c r="H3" s="42"/>
      <c r="I3" s="42"/>
      <c r="J3" s="42"/>
      <c r="K3" s="43"/>
      <c r="L3" s="41" t="s">
        <v>3</v>
      </c>
      <c r="M3" s="42"/>
      <c r="N3" s="42"/>
      <c r="O3" s="42"/>
      <c r="P3" s="44"/>
    </row>
    <row r="4" spans="1:32" ht="12.75" x14ac:dyDescent="0.2">
      <c r="A4" s="20"/>
      <c r="B4" s="13">
        <v>2007</v>
      </c>
      <c r="C4" s="11">
        <v>2012</v>
      </c>
      <c r="D4" s="11">
        <v>2013</v>
      </c>
      <c r="E4" s="11">
        <v>2014</v>
      </c>
      <c r="F4" s="18" t="s">
        <v>22</v>
      </c>
      <c r="G4" s="13">
        <v>2007</v>
      </c>
      <c r="H4" s="11">
        <v>2012</v>
      </c>
      <c r="I4" s="11">
        <v>2013</v>
      </c>
      <c r="J4" s="11">
        <v>2014</v>
      </c>
      <c r="K4" s="12" t="s">
        <v>22</v>
      </c>
      <c r="L4" s="13">
        <v>2007</v>
      </c>
      <c r="M4" s="11">
        <v>2012</v>
      </c>
      <c r="N4" s="11">
        <v>2013</v>
      </c>
      <c r="O4" s="11">
        <v>2014</v>
      </c>
      <c r="P4" s="24" t="s">
        <v>22</v>
      </c>
    </row>
    <row r="5" spans="1:32" ht="14.4" thickBot="1" x14ac:dyDescent="0.35">
      <c r="A5" s="21" t="s">
        <v>19</v>
      </c>
      <c r="B5" s="30" t="s">
        <v>4</v>
      </c>
      <c r="C5" s="31" t="s">
        <v>4</v>
      </c>
      <c r="D5" s="31" t="s">
        <v>4</v>
      </c>
      <c r="E5" s="31" t="s">
        <v>4</v>
      </c>
      <c r="F5" s="32" t="s">
        <v>5</v>
      </c>
      <c r="G5" s="30" t="s">
        <v>4</v>
      </c>
      <c r="H5" s="31" t="s">
        <v>4</v>
      </c>
      <c r="I5" s="31" t="s">
        <v>4</v>
      </c>
      <c r="J5" s="31" t="s">
        <v>4</v>
      </c>
      <c r="K5" s="31" t="s">
        <v>5</v>
      </c>
      <c r="L5" s="30" t="s">
        <v>5</v>
      </c>
      <c r="M5" s="31" t="s">
        <v>5</v>
      </c>
      <c r="N5" s="31" t="s">
        <v>5</v>
      </c>
      <c r="O5" s="31" t="s">
        <v>5</v>
      </c>
      <c r="P5" s="33" t="s">
        <v>6</v>
      </c>
    </row>
    <row r="6" spans="1:32" x14ac:dyDescent="0.3">
      <c r="A6" s="22" t="s">
        <v>7</v>
      </c>
      <c r="B6" s="14">
        <v>1287579</v>
      </c>
      <c r="C6" s="2">
        <v>1309528</v>
      </c>
      <c r="D6" s="2">
        <v>1305604</v>
      </c>
      <c r="E6" s="2">
        <v>1304208</v>
      </c>
      <c r="F6" s="3">
        <f>(100/D6*E6)-100</f>
        <v>-0.10692369202300256</v>
      </c>
      <c r="G6" s="14">
        <v>152354</v>
      </c>
      <c r="H6" s="2">
        <v>115019</v>
      </c>
      <c r="I6" s="2">
        <v>108226</v>
      </c>
      <c r="J6" s="2">
        <v>102464</v>
      </c>
      <c r="K6" s="3">
        <f>(100/I6*J6)-100</f>
        <v>-5.3240441298763699</v>
      </c>
      <c r="L6" s="16">
        <f>100/B6*G6</f>
        <v>11.832594349550591</v>
      </c>
      <c r="M6" s="4">
        <f>100/C6*H6</f>
        <v>8.7832409845379402</v>
      </c>
      <c r="N6" s="4">
        <f>100/D6*I6</f>
        <v>8.2893434762761142</v>
      </c>
      <c r="O6" s="4">
        <f>100/E6*J6</f>
        <v>7.8564155410793362</v>
      </c>
      <c r="P6" s="37">
        <f>O6-N6</f>
        <v>-0.43292793519677808</v>
      </c>
      <c r="R6" s="2"/>
      <c r="S6" s="2"/>
      <c r="T6" s="2"/>
      <c r="V6" s="2"/>
      <c r="W6" s="2"/>
      <c r="X6" s="2"/>
      <c r="Z6" s="2"/>
      <c r="AA6" s="2"/>
      <c r="AB6" s="2"/>
      <c r="AD6" s="2"/>
      <c r="AE6" s="2"/>
      <c r="AF6" s="2"/>
    </row>
    <row r="7" spans="1:32" x14ac:dyDescent="0.3">
      <c r="A7" s="22" t="s">
        <v>8</v>
      </c>
      <c r="B7" s="14">
        <v>346210</v>
      </c>
      <c r="C7" s="2">
        <v>360917</v>
      </c>
      <c r="D7" s="2">
        <v>362997</v>
      </c>
      <c r="E7" s="2">
        <v>367379</v>
      </c>
      <c r="F7" s="3">
        <f t="shared" ref="F7:F19" si="0">(100/D7*E7)-100</f>
        <v>1.207172511067597</v>
      </c>
      <c r="G7" s="14">
        <v>122903</v>
      </c>
      <c r="H7" s="2">
        <v>110052</v>
      </c>
      <c r="I7" s="2">
        <v>107119</v>
      </c>
      <c r="J7" s="2">
        <v>104696</v>
      </c>
      <c r="K7" s="3">
        <f t="shared" ref="K7:K19" si="1">(100/I7*J7)-100</f>
        <v>-2.2619703320606135</v>
      </c>
      <c r="L7" s="16">
        <f t="shared" ref="L7:N13" si="2">100/B7*G7</f>
        <v>35.499552294849948</v>
      </c>
      <c r="M7" s="4">
        <f t="shared" si="2"/>
        <v>30.492329261298305</v>
      </c>
      <c r="N7" s="4">
        <f t="shared" si="2"/>
        <v>29.509610272261206</v>
      </c>
      <c r="O7" s="4">
        <f t="shared" ref="O7:O19" si="3">100/E7*J7</f>
        <v>28.498090527765605</v>
      </c>
      <c r="P7" s="37">
        <f t="shared" ref="P7:P19" si="4">O7-N7</f>
        <v>-1.011519744495601</v>
      </c>
      <c r="R7" s="2"/>
      <c r="S7" s="2"/>
      <c r="T7" s="2"/>
      <c r="V7" s="2"/>
      <c r="W7" s="2"/>
      <c r="X7" s="2"/>
      <c r="Z7" s="2"/>
      <c r="AA7" s="2"/>
      <c r="AB7" s="2"/>
      <c r="AD7" s="2"/>
      <c r="AE7" s="2"/>
      <c r="AF7" s="2"/>
    </row>
    <row r="8" spans="1:32" ht="12.75" x14ac:dyDescent="0.2">
      <c r="A8" s="23" t="s">
        <v>15</v>
      </c>
      <c r="B8" s="15">
        <f>SUM(B6:B7)</f>
        <v>1633789</v>
      </c>
      <c r="C8" s="10">
        <f>SUM(C6:C7)</f>
        <v>1670445</v>
      </c>
      <c r="D8" s="10">
        <f>SUM(D6:D7)</f>
        <v>1668601</v>
      </c>
      <c r="E8" s="10">
        <f>SUM(E6:E7)</f>
        <v>1671587</v>
      </c>
      <c r="F8" s="9">
        <f t="shared" si="0"/>
        <v>0.17895230795139128</v>
      </c>
      <c r="G8" s="15">
        <f>SUM(G6:G7)</f>
        <v>275257</v>
      </c>
      <c r="H8" s="10">
        <f>SUM(H6:H7)</f>
        <v>225071</v>
      </c>
      <c r="I8" s="10">
        <f>SUM(I6:I7)</f>
        <v>215345</v>
      </c>
      <c r="J8" s="10">
        <f>SUM(J6:J7)</f>
        <v>207160</v>
      </c>
      <c r="K8" s="9">
        <f t="shared" si="1"/>
        <v>-3.8008776614270232</v>
      </c>
      <c r="L8" s="17">
        <f t="shared" si="2"/>
        <v>16.847769203979219</v>
      </c>
      <c r="M8" s="9">
        <f t="shared" si="2"/>
        <v>13.473715087895739</v>
      </c>
      <c r="N8" s="9">
        <f t="shared" si="2"/>
        <v>12.905721619488421</v>
      </c>
      <c r="O8" s="9">
        <f t="shared" si="3"/>
        <v>12.39301334599994</v>
      </c>
      <c r="P8" s="38">
        <f t="shared" si="4"/>
        <v>-0.51270827348848158</v>
      </c>
      <c r="R8" s="2"/>
      <c r="S8" s="2"/>
      <c r="T8" s="2"/>
      <c r="V8" s="2"/>
      <c r="W8" s="2"/>
      <c r="X8" s="2"/>
      <c r="Z8" s="2"/>
      <c r="AA8" s="2"/>
      <c r="AB8" s="2"/>
      <c r="AD8" s="2"/>
      <c r="AE8" s="2"/>
      <c r="AF8" s="2"/>
    </row>
    <row r="9" spans="1:32" x14ac:dyDescent="0.3">
      <c r="A9" s="22" t="s">
        <v>9</v>
      </c>
      <c r="B9" s="14">
        <v>189054</v>
      </c>
      <c r="C9" s="2">
        <v>205033</v>
      </c>
      <c r="D9" s="2">
        <v>207654</v>
      </c>
      <c r="E9" s="2">
        <v>211478</v>
      </c>
      <c r="F9" s="3">
        <f t="shared" si="0"/>
        <v>1.8415248442120173</v>
      </c>
      <c r="G9" s="14">
        <v>84599</v>
      </c>
      <c r="H9" s="2">
        <v>84294</v>
      </c>
      <c r="I9" s="2">
        <v>84051</v>
      </c>
      <c r="J9" s="2">
        <v>84128</v>
      </c>
      <c r="K9" s="3">
        <f t="shared" si="1"/>
        <v>9.1611045674653724E-2</v>
      </c>
      <c r="L9" s="16">
        <f t="shared" si="2"/>
        <v>44.748590349847134</v>
      </c>
      <c r="M9" s="4">
        <f t="shared" si="2"/>
        <v>41.11240629557193</v>
      </c>
      <c r="N9" s="4">
        <f t="shared" si="2"/>
        <v>40.476465659221589</v>
      </c>
      <c r="O9" s="4">
        <f t="shared" si="3"/>
        <v>39.780970124551963</v>
      </c>
      <c r="P9" s="37">
        <f t="shared" si="4"/>
        <v>-0.69549553466962521</v>
      </c>
      <c r="R9" s="2"/>
      <c r="S9" s="2"/>
      <c r="T9" s="2"/>
      <c r="V9" s="2"/>
      <c r="W9" s="2"/>
      <c r="X9" s="2"/>
      <c r="Z9" s="2"/>
      <c r="AA9" s="2"/>
      <c r="AB9" s="2"/>
      <c r="AD9" s="2"/>
      <c r="AE9" s="2"/>
      <c r="AF9" s="2"/>
    </row>
    <row r="10" spans="1:32" x14ac:dyDescent="0.3">
      <c r="A10" s="22" t="s">
        <v>10</v>
      </c>
      <c r="B10" s="14">
        <v>123463</v>
      </c>
      <c r="C10" s="2">
        <v>135423</v>
      </c>
      <c r="D10" s="2">
        <v>137555</v>
      </c>
      <c r="E10" s="2">
        <v>140574</v>
      </c>
      <c r="F10" s="3">
        <f t="shared" si="0"/>
        <v>2.1947584602522596</v>
      </c>
      <c r="G10" s="14">
        <v>66680</v>
      </c>
      <c r="H10" s="2">
        <v>69924</v>
      </c>
      <c r="I10" s="2">
        <v>70320</v>
      </c>
      <c r="J10" s="2">
        <v>71071</v>
      </c>
      <c r="K10" s="3">
        <f t="shared" si="1"/>
        <v>1.0679749715585842</v>
      </c>
      <c r="L10" s="16">
        <f t="shared" si="2"/>
        <v>54.008083393405315</v>
      </c>
      <c r="M10" s="4">
        <f t="shared" si="2"/>
        <v>51.633769743691985</v>
      </c>
      <c r="N10" s="4">
        <f t="shared" si="2"/>
        <v>51.121369633964598</v>
      </c>
      <c r="O10" s="4">
        <f t="shared" si="3"/>
        <v>50.557713375161839</v>
      </c>
      <c r="P10" s="37">
        <f>O10-N10</f>
        <v>-0.56365625880275871</v>
      </c>
      <c r="R10" s="2"/>
      <c r="S10" s="2"/>
      <c r="T10" s="2"/>
      <c r="V10" s="2"/>
      <c r="W10" s="2"/>
      <c r="X10" s="2"/>
      <c r="Z10" s="2"/>
      <c r="AA10" s="2"/>
      <c r="AB10" s="2"/>
      <c r="AD10" s="2"/>
      <c r="AE10" s="2"/>
      <c r="AF10" s="2"/>
    </row>
    <row r="11" spans="1:32" ht="12.75" x14ac:dyDescent="0.2">
      <c r="A11" s="23" t="s">
        <v>16</v>
      </c>
      <c r="B11" s="15">
        <f>SUM(B9:B10)</f>
        <v>312517</v>
      </c>
      <c r="C11" s="10">
        <f>SUM(C9:C10)</f>
        <v>340456</v>
      </c>
      <c r="D11" s="10">
        <f>SUM(D9:D10)</f>
        <v>345209</v>
      </c>
      <c r="E11" s="10">
        <f>SUM(E9:E10)</f>
        <v>352052</v>
      </c>
      <c r="F11" s="9">
        <f t="shared" si="0"/>
        <v>1.9822774029645842</v>
      </c>
      <c r="G11" s="15">
        <f>SUM(G9:G10)</f>
        <v>151279</v>
      </c>
      <c r="H11" s="10">
        <f>SUM(H9:H10)</f>
        <v>154218</v>
      </c>
      <c r="I11" s="10">
        <f>SUM(I9:I10)</f>
        <v>154371</v>
      </c>
      <c r="J11" s="10">
        <f>SUM(J9:J10)</f>
        <v>155199</v>
      </c>
      <c r="K11" s="9">
        <f t="shared" si="1"/>
        <v>0.53637017315428182</v>
      </c>
      <c r="L11" s="17">
        <f t="shared" si="2"/>
        <v>48.406646678420692</v>
      </c>
      <c r="M11" s="9">
        <f t="shared" si="2"/>
        <v>45.297483375237917</v>
      </c>
      <c r="N11" s="9">
        <f t="shared" si="2"/>
        <v>44.718127279416237</v>
      </c>
      <c r="O11" s="9">
        <f t="shared" si="3"/>
        <v>44.084112574278798</v>
      </c>
      <c r="P11" s="38">
        <f t="shared" si="4"/>
        <v>-0.63401470513743874</v>
      </c>
      <c r="R11" s="2"/>
      <c r="S11" s="2"/>
      <c r="T11" s="2"/>
      <c r="V11" s="2"/>
      <c r="W11" s="2"/>
      <c r="X11" s="2"/>
      <c r="Z11" s="2"/>
      <c r="AA11" s="2"/>
      <c r="AB11" s="2"/>
      <c r="AD11" s="2"/>
      <c r="AE11" s="2"/>
      <c r="AF11" s="2"/>
    </row>
    <row r="12" spans="1:32" x14ac:dyDescent="0.3">
      <c r="A12" s="22" t="s">
        <v>11</v>
      </c>
      <c r="B12" s="14">
        <v>46869</v>
      </c>
      <c r="C12" s="2">
        <v>50661</v>
      </c>
      <c r="D12" s="2">
        <v>51162</v>
      </c>
      <c r="E12" s="2">
        <v>52192</v>
      </c>
      <c r="F12" s="3">
        <f t="shared" si="0"/>
        <v>2.0132129314725944</v>
      </c>
      <c r="G12" s="14">
        <v>30575</v>
      </c>
      <c r="H12" s="2">
        <v>32594</v>
      </c>
      <c r="I12" s="2">
        <v>32861</v>
      </c>
      <c r="J12" s="2">
        <v>33279</v>
      </c>
      <c r="K12" s="3">
        <f t="shared" si="1"/>
        <v>1.2720245884178922</v>
      </c>
      <c r="L12" s="16">
        <f t="shared" si="2"/>
        <v>65.235016748810523</v>
      </c>
      <c r="M12" s="4">
        <f t="shared" si="2"/>
        <v>64.337458794733621</v>
      </c>
      <c r="N12" s="4">
        <f t="shared" si="2"/>
        <v>64.229310816621719</v>
      </c>
      <c r="O12" s="4">
        <f t="shared" si="3"/>
        <v>63.76264561618639</v>
      </c>
      <c r="P12" s="37">
        <f t="shared" si="4"/>
        <v>-0.46666520043532955</v>
      </c>
      <c r="R12" s="2"/>
      <c r="S12" s="2"/>
      <c r="T12" s="2"/>
      <c r="V12" s="2"/>
      <c r="W12" s="2"/>
      <c r="X12" s="2"/>
      <c r="Z12" s="2"/>
      <c r="AA12" s="2"/>
      <c r="AB12" s="2"/>
      <c r="AD12" s="2"/>
      <c r="AE12" s="2"/>
      <c r="AF12" s="2"/>
    </row>
    <row r="13" spans="1:32" x14ac:dyDescent="0.3">
      <c r="A13" s="22" t="s">
        <v>12</v>
      </c>
      <c r="B13" s="14">
        <v>28605</v>
      </c>
      <c r="C13" s="2">
        <v>30716</v>
      </c>
      <c r="D13" s="2">
        <v>31095</v>
      </c>
      <c r="E13" s="2">
        <v>31823</v>
      </c>
      <c r="F13" s="3">
        <f t="shared" si="0"/>
        <v>2.3412124135713128</v>
      </c>
      <c r="G13" s="14">
        <v>21155</v>
      </c>
      <c r="H13" s="2">
        <v>22599</v>
      </c>
      <c r="I13" s="2">
        <v>22750</v>
      </c>
      <c r="J13" s="2">
        <v>23021</v>
      </c>
      <c r="K13" s="3">
        <f t="shared" si="1"/>
        <v>1.1912087912087941</v>
      </c>
      <c r="L13" s="16">
        <f t="shared" si="2"/>
        <v>73.95560216745325</v>
      </c>
      <c r="M13" s="4">
        <f t="shared" si="2"/>
        <v>73.574033077223589</v>
      </c>
      <c r="N13" s="4">
        <f t="shared" si="2"/>
        <v>73.162887924103558</v>
      </c>
      <c r="O13" s="4">
        <f t="shared" si="3"/>
        <v>72.340759827797513</v>
      </c>
      <c r="P13" s="37">
        <f t="shared" si="4"/>
        <v>-0.82212809630604511</v>
      </c>
      <c r="R13" s="2"/>
      <c r="S13" s="2"/>
      <c r="T13" s="2"/>
      <c r="V13" s="2"/>
      <c r="W13" s="2"/>
      <c r="X13" s="2"/>
      <c r="Z13" s="2"/>
      <c r="AA13" s="2"/>
      <c r="AB13" s="2"/>
      <c r="AD13" s="2"/>
      <c r="AE13" s="2"/>
      <c r="AF13" s="2"/>
    </row>
    <row r="14" spans="1:32" ht="12.75" x14ac:dyDescent="0.2">
      <c r="A14" s="23" t="s">
        <v>17</v>
      </c>
      <c r="B14" s="15">
        <f>SUM(B12:B13)</f>
        <v>75474</v>
      </c>
      <c r="C14" s="10">
        <f>SUM(C12:C13)</f>
        <v>81377</v>
      </c>
      <c r="D14" s="10">
        <f>SUM(D12:D13)</f>
        <v>82257</v>
      </c>
      <c r="E14" s="10">
        <f>SUM(E12:E13)</f>
        <v>84015</v>
      </c>
      <c r="F14" s="9">
        <f t="shared" si="0"/>
        <v>2.1372041285240186</v>
      </c>
      <c r="G14" s="15">
        <f>SUM(G12:G13)</f>
        <v>51730</v>
      </c>
      <c r="H14" s="10">
        <f>SUM(H12:H13)</f>
        <v>55193</v>
      </c>
      <c r="I14" s="10">
        <f>SUM(I12:I13)</f>
        <v>55611</v>
      </c>
      <c r="J14" s="10">
        <f>SUM(J12:J13)</f>
        <v>56300</v>
      </c>
      <c r="K14" s="9">
        <f t="shared" si="1"/>
        <v>1.2389635144126174</v>
      </c>
      <c r="L14" s="17">
        <f t="shared" ref="L14:L15" si="5">100/B14*G14</f>
        <v>68.540159525134484</v>
      </c>
      <c r="M14" s="9">
        <f t="shared" ref="M14:M15" si="6">100/C14*H14</f>
        <v>67.823832286764073</v>
      </c>
      <c r="N14" s="9">
        <f t="shared" ref="N14:N15" si="7">100/D14*I14</f>
        <v>67.606404318173531</v>
      </c>
      <c r="O14" s="9">
        <f t="shared" si="3"/>
        <v>67.011843123251808</v>
      </c>
      <c r="P14" s="38">
        <f t="shared" si="4"/>
        <v>-0.59456119492172377</v>
      </c>
      <c r="R14" s="2"/>
      <c r="S14" s="2"/>
      <c r="T14" s="2"/>
      <c r="V14" s="2"/>
      <c r="W14" s="2"/>
      <c r="X14" s="2"/>
      <c r="Z14" s="2"/>
      <c r="AA14" s="2"/>
      <c r="AB14" s="2"/>
      <c r="AD14" s="2"/>
      <c r="AE14" s="2"/>
      <c r="AF14" s="2"/>
    </row>
    <row r="15" spans="1:32" ht="12.75" x14ac:dyDescent="0.2">
      <c r="A15" s="23" t="s">
        <v>20</v>
      </c>
      <c r="B15" s="15">
        <f>B8+B11+B14</f>
        <v>2021780</v>
      </c>
      <c r="C15" s="10">
        <f t="shared" ref="C15:E15" si="8">C8+C11+C14</f>
        <v>2092278</v>
      </c>
      <c r="D15" s="10">
        <f t="shared" si="8"/>
        <v>2096067</v>
      </c>
      <c r="E15" s="10">
        <f t="shared" si="8"/>
        <v>2107654</v>
      </c>
      <c r="F15" s="9">
        <f t="shared" si="0"/>
        <v>0.55279721497453238</v>
      </c>
      <c r="G15" s="15">
        <f t="shared" ref="G15:J15" si="9">G8+G11+G14</f>
        <v>478266</v>
      </c>
      <c r="H15" s="10">
        <f t="shared" si="9"/>
        <v>434482</v>
      </c>
      <c r="I15" s="10">
        <f t="shared" si="9"/>
        <v>425327</v>
      </c>
      <c r="J15" s="10">
        <f t="shared" si="9"/>
        <v>418659</v>
      </c>
      <c r="K15" s="9">
        <f t="shared" si="1"/>
        <v>-1.5677349427616889</v>
      </c>
      <c r="L15" s="17">
        <f t="shared" si="5"/>
        <v>23.655689540899605</v>
      </c>
      <c r="M15" s="9">
        <f t="shared" si="6"/>
        <v>20.765978517195133</v>
      </c>
      <c r="N15" s="9">
        <f t="shared" si="7"/>
        <v>20.29167006589007</v>
      </c>
      <c r="O15" s="9">
        <f t="shared" si="3"/>
        <v>19.863744238855144</v>
      </c>
      <c r="P15" s="38">
        <f t="shared" si="4"/>
        <v>-0.42792582703492599</v>
      </c>
      <c r="R15" s="2"/>
      <c r="S15" s="2"/>
      <c r="T15" s="2"/>
      <c r="V15" s="2"/>
      <c r="W15" s="2"/>
      <c r="X15" s="2"/>
      <c r="Z15" s="2"/>
      <c r="AA15" s="2"/>
      <c r="AB15" s="2"/>
      <c r="AD15" s="2"/>
      <c r="AE15" s="2"/>
      <c r="AF15" s="2"/>
    </row>
    <row r="16" spans="1:32" x14ac:dyDescent="0.3">
      <c r="A16" s="22" t="s">
        <v>13</v>
      </c>
      <c r="B16" s="14">
        <v>8661</v>
      </c>
      <c r="C16" s="2">
        <v>9174</v>
      </c>
      <c r="D16" s="2">
        <v>9370</v>
      </c>
      <c r="E16" s="2">
        <v>9560</v>
      </c>
      <c r="F16" s="3">
        <f t="shared" si="0"/>
        <v>2.0277481323372513</v>
      </c>
      <c r="G16" s="14">
        <v>7146</v>
      </c>
      <c r="H16" s="2">
        <v>7503</v>
      </c>
      <c r="I16" s="2">
        <v>7554</v>
      </c>
      <c r="J16" s="2">
        <v>7601</v>
      </c>
      <c r="K16" s="3">
        <f t="shared" si="1"/>
        <v>0.62218692083663996</v>
      </c>
      <c r="L16" s="16">
        <f t="shared" ref="L16:N19" si="10">100/B16*G16</f>
        <v>82.50779355732594</v>
      </c>
      <c r="M16" s="4">
        <f t="shared" si="10"/>
        <v>81.785480706344018</v>
      </c>
      <c r="N16" s="4">
        <f t="shared" si="10"/>
        <v>80.618996798292429</v>
      </c>
      <c r="O16" s="4">
        <f t="shared" si="3"/>
        <v>79.508368200836813</v>
      </c>
      <c r="P16" s="37">
        <f t="shared" si="4"/>
        <v>-1.1106285974556158</v>
      </c>
      <c r="R16" s="2"/>
      <c r="S16" s="2"/>
      <c r="T16" s="2"/>
      <c r="V16" s="2"/>
      <c r="W16" s="2"/>
      <c r="X16" s="2"/>
      <c r="Z16" s="2"/>
      <c r="AA16" s="2"/>
      <c r="AB16" s="2"/>
      <c r="AD16" s="2"/>
      <c r="AE16" s="2"/>
      <c r="AF16" s="2"/>
    </row>
    <row r="17" spans="1:32" x14ac:dyDescent="0.3">
      <c r="A17" s="22" t="s">
        <v>14</v>
      </c>
      <c r="B17" s="14">
        <v>5070</v>
      </c>
      <c r="C17" s="2">
        <v>5486</v>
      </c>
      <c r="D17" s="2">
        <v>5529</v>
      </c>
      <c r="E17" s="2">
        <v>5588</v>
      </c>
      <c r="F17" s="3">
        <f t="shared" si="0"/>
        <v>1.0671007415445786</v>
      </c>
      <c r="G17" s="14">
        <v>4478</v>
      </c>
      <c r="H17" s="2">
        <v>4812</v>
      </c>
      <c r="I17" s="2">
        <v>4840</v>
      </c>
      <c r="J17" s="2">
        <v>4861</v>
      </c>
      <c r="K17" s="3">
        <f t="shared" si="1"/>
        <v>0.43388429752066315</v>
      </c>
      <c r="L17" s="16">
        <f t="shared" si="10"/>
        <v>88.323471400394482</v>
      </c>
      <c r="M17" s="4">
        <f t="shared" si="10"/>
        <v>87.714181553044114</v>
      </c>
      <c r="N17" s="4">
        <f t="shared" si="10"/>
        <v>87.538433713148848</v>
      </c>
      <c r="O17" s="4">
        <f t="shared" si="3"/>
        <v>86.989978525411601</v>
      </c>
      <c r="P17" s="37">
        <f t="shared" si="4"/>
        <v>-0.54845518773724677</v>
      </c>
      <c r="R17" s="2"/>
      <c r="S17" s="2"/>
      <c r="T17" s="2"/>
      <c r="V17" s="2"/>
      <c r="W17" s="2"/>
      <c r="X17" s="2"/>
      <c r="Z17" s="2"/>
      <c r="AA17" s="2"/>
      <c r="AB17" s="2"/>
      <c r="AD17" s="2"/>
      <c r="AE17" s="2"/>
      <c r="AF17" s="2"/>
    </row>
    <row r="18" spans="1:32" x14ac:dyDescent="0.3">
      <c r="A18" s="23" t="s">
        <v>18</v>
      </c>
      <c r="B18" s="15">
        <f t="shared" ref="B18:D18" si="11">SUM(B16:B17)</f>
        <v>13731</v>
      </c>
      <c r="C18" s="10">
        <f t="shared" si="11"/>
        <v>14660</v>
      </c>
      <c r="D18" s="10">
        <f t="shared" si="11"/>
        <v>14899</v>
      </c>
      <c r="E18" s="10">
        <f>SUM(E16:E17)</f>
        <v>15148</v>
      </c>
      <c r="F18" s="9">
        <f t="shared" si="0"/>
        <v>1.671253104235177</v>
      </c>
      <c r="G18" s="15">
        <f t="shared" ref="G18:I18" si="12">SUM(G16:G17)</f>
        <v>11624</v>
      </c>
      <c r="H18" s="10">
        <f t="shared" si="12"/>
        <v>12315</v>
      </c>
      <c r="I18" s="10">
        <f t="shared" si="12"/>
        <v>12394</v>
      </c>
      <c r="J18" s="10">
        <f>SUM(J16:J17)</f>
        <v>12462</v>
      </c>
      <c r="K18" s="9">
        <f t="shared" si="1"/>
        <v>0.54865257382604682</v>
      </c>
      <c r="L18" s="17">
        <f t="shared" si="10"/>
        <v>84.655159857257303</v>
      </c>
      <c r="M18" s="9">
        <f t="shared" si="10"/>
        <v>84.004092769440661</v>
      </c>
      <c r="N18" s="9">
        <f t="shared" si="10"/>
        <v>83.186791059802673</v>
      </c>
      <c r="O18" s="9">
        <f t="shared" si="3"/>
        <v>82.268286242408237</v>
      </c>
      <c r="P18" s="38">
        <f t="shared" si="4"/>
        <v>-0.91850481739443524</v>
      </c>
      <c r="R18" s="2"/>
      <c r="S18" s="2"/>
      <c r="T18" s="2"/>
      <c r="V18" s="2"/>
      <c r="W18" s="2"/>
      <c r="X18" s="2"/>
      <c r="Z18" s="2"/>
      <c r="AA18" s="2"/>
      <c r="AB18" s="2"/>
      <c r="AD18" s="2"/>
      <c r="AE18" s="2"/>
      <c r="AF18" s="2"/>
    </row>
    <row r="19" spans="1:32" ht="13.5" thickBot="1" x14ac:dyDescent="0.25">
      <c r="A19" s="25" t="s">
        <v>0</v>
      </c>
      <c r="B19" s="26">
        <v>2035511</v>
      </c>
      <c r="C19" s="27">
        <v>2106938</v>
      </c>
      <c r="D19" s="27">
        <v>2110966</v>
      </c>
      <c r="E19" s="27">
        <f>E8+E11+E14+E18</f>
        <v>2122802</v>
      </c>
      <c r="F19" s="28">
        <f t="shared" si="0"/>
        <v>0.56069117171949756</v>
      </c>
      <c r="G19" s="26">
        <v>489890</v>
      </c>
      <c r="H19" s="27">
        <v>446797</v>
      </c>
      <c r="I19" s="27">
        <v>437721</v>
      </c>
      <c r="J19" s="27">
        <f>J8+J11+J14+J18</f>
        <v>431121</v>
      </c>
      <c r="K19" s="28">
        <f t="shared" si="1"/>
        <v>-1.5078097692365589</v>
      </c>
      <c r="L19" s="29">
        <f t="shared" si="10"/>
        <v>24.06717526950235</v>
      </c>
      <c r="M19" s="28">
        <f t="shared" si="10"/>
        <v>21.205987076980907</v>
      </c>
      <c r="N19" s="28">
        <f t="shared" si="10"/>
        <v>20.735577929725064</v>
      </c>
      <c r="O19" s="28">
        <f t="shared" si="3"/>
        <v>20.309053788342013</v>
      </c>
      <c r="P19" s="39">
        <f t="shared" si="4"/>
        <v>-0.42652414138305161</v>
      </c>
      <c r="R19" s="2"/>
      <c r="S19" s="2"/>
      <c r="T19" s="2"/>
      <c r="V19" s="2"/>
      <c r="W19" s="2"/>
      <c r="X19" s="2"/>
      <c r="Z19" s="2"/>
      <c r="AA19" s="2"/>
      <c r="AB19" s="2"/>
      <c r="AD19" s="2"/>
      <c r="AE19" s="2"/>
      <c r="AF19" s="2"/>
    </row>
    <row r="21" spans="1:32" x14ac:dyDescent="0.3">
      <c r="A21" s="40" t="s">
        <v>23</v>
      </c>
      <c r="B21" s="5"/>
      <c r="C21" s="5"/>
      <c r="D21" s="34"/>
      <c r="E21" s="34"/>
      <c r="F21" s="5"/>
      <c r="G21" s="5"/>
      <c r="H21" s="5"/>
      <c r="I21" s="34"/>
      <c r="J21" s="34"/>
      <c r="P21" s="35"/>
    </row>
    <row r="22" spans="1:32" x14ac:dyDescent="0.3">
      <c r="A22" s="40" t="s">
        <v>21</v>
      </c>
      <c r="B22" s="6"/>
      <c r="C22" s="6"/>
      <c r="D22" s="6"/>
      <c r="E22" s="6"/>
      <c r="F22" s="6"/>
      <c r="G22" s="6"/>
      <c r="H22" s="6"/>
    </row>
    <row r="23" spans="1:32" ht="12.75" x14ac:dyDescent="0.2">
      <c r="B23" s="6"/>
      <c r="C23" s="6"/>
      <c r="D23" s="6"/>
      <c r="E23" s="2"/>
      <c r="F23" s="6"/>
      <c r="G23" s="6"/>
      <c r="H23" s="6"/>
      <c r="J23" s="2"/>
      <c r="M23" s="2"/>
      <c r="N23" s="2"/>
      <c r="O23" s="2"/>
    </row>
    <row r="24" spans="1:32" ht="12.75" x14ac:dyDescent="0.2">
      <c r="D24" s="7"/>
      <c r="E24" s="7"/>
    </row>
    <row r="25" spans="1:32" ht="12.75" x14ac:dyDescent="0.2">
      <c r="D25" s="8"/>
      <c r="E25" s="8"/>
    </row>
  </sheetData>
  <mergeCells count="3">
    <mergeCell ref="B3:F3"/>
    <mergeCell ref="G3:K3"/>
    <mergeCell ref="L3:P3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2015-11-30T15:01:51Z</cp:lastPrinted>
  <dcterms:created xsi:type="dcterms:W3CDTF">2015-01-15T12:50:49Z</dcterms:created>
  <dcterms:modified xsi:type="dcterms:W3CDTF">2016-02-01T16:28:13Z</dcterms:modified>
</cp:coreProperties>
</file>