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rozess- und Wissensmanagement\Dokumente (Formulare, Vordrucke)\INex\"/>
    </mc:Choice>
  </mc:AlternateContent>
  <xr:revisionPtr revIDLastSave="0" documentId="13_ncr:1_{8304EE5F-A298-4F53-B5E8-FDC22B79594E}" xr6:coauthVersionLast="36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Zusammenfassung" sheetId="8" r:id="rId1"/>
    <sheet name="Raum 1" sheetId="17" r:id="rId2"/>
    <sheet name="Raum 2" sheetId="57" r:id="rId3"/>
    <sheet name="Raum 3" sheetId="58" r:id="rId4"/>
    <sheet name="Raum 4" sheetId="59" r:id="rId5"/>
    <sheet name="Raum 5" sheetId="60" r:id="rId6"/>
    <sheet name="Raum 6" sheetId="61" r:id="rId7"/>
    <sheet name="Raum 7" sheetId="62" r:id="rId8"/>
    <sheet name="Raum 8" sheetId="63" r:id="rId9"/>
    <sheet name="Raum 9" sheetId="64" r:id="rId10"/>
    <sheet name="Raum 10" sheetId="65" r:id="rId11"/>
  </sheets>
  <definedNames>
    <definedName name="Print_Area" localSheetId="0">Zusammenfassung!$A$1:$I$21</definedName>
    <definedName name="Print_Titles" localSheetId="1">'Raum 1'!$1:$11</definedName>
    <definedName name="Print_Titles" localSheetId="10">'Raum 10'!$1:$11</definedName>
    <definedName name="Print_Titles" localSheetId="2">'Raum 2'!$1:$11</definedName>
    <definedName name="Print_Titles" localSheetId="3">'Raum 3'!$1:$11</definedName>
    <definedName name="Print_Titles" localSheetId="4">'Raum 4'!$1:$11</definedName>
    <definedName name="Print_Titles" localSheetId="5">'Raum 5'!$1:$11</definedName>
    <definedName name="Print_Titles" localSheetId="6">'Raum 6'!$1:$11</definedName>
    <definedName name="Print_Titles" localSheetId="7">'Raum 7'!$1:$11</definedName>
    <definedName name="Print_Titles" localSheetId="8">'Raum 8'!$1:$11</definedName>
    <definedName name="Print_Titles" localSheetId="9">'Raum 9'!$1:$11</definedName>
    <definedName name="Z_03404D69_C127_41BE_AF86_62BAF2FD41A5_.wvu.Cols" localSheetId="1" hidden="1">'Raum 1'!$I:$Y</definedName>
    <definedName name="Z_03404D69_C127_41BE_AF86_62BAF2FD41A5_.wvu.Cols" localSheetId="10" hidden="1">'Raum 10'!$I:$Y</definedName>
    <definedName name="Z_03404D69_C127_41BE_AF86_62BAF2FD41A5_.wvu.Cols" localSheetId="2" hidden="1">'Raum 2'!$I:$Y</definedName>
    <definedName name="Z_03404D69_C127_41BE_AF86_62BAF2FD41A5_.wvu.Cols" localSheetId="3" hidden="1">'Raum 3'!$I:$Y</definedName>
    <definedName name="Z_03404D69_C127_41BE_AF86_62BAF2FD41A5_.wvu.Cols" localSheetId="4" hidden="1">'Raum 4'!$I:$Y</definedName>
    <definedName name="Z_03404D69_C127_41BE_AF86_62BAF2FD41A5_.wvu.Cols" localSheetId="5" hidden="1">'Raum 5'!$I:$Y</definedName>
    <definedName name="Z_03404D69_C127_41BE_AF86_62BAF2FD41A5_.wvu.Cols" localSheetId="6" hidden="1">'Raum 6'!$I:$Y</definedName>
    <definedName name="Z_03404D69_C127_41BE_AF86_62BAF2FD41A5_.wvu.Cols" localSheetId="7" hidden="1">'Raum 7'!$I:$Y</definedName>
    <definedName name="Z_03404D69_C127_41BE_AF86_62BAF2FD41A5_.wvu.Cols" localSheetId="8" hidden="1">'Raum 8'!$I:$Y</definedName>
    <definedName name="Z_03404D69_C127_41BE_AF86_62BAF2FD41A5_.wvu.Cols" localSheetId="9" hidden="1">'Raum 9'!$I:$Y</definedName>
    <definedName name="Z_03404D69_C127_41BE_AF86_62BAF2FD41A5_.wvu.Cols" localSheetId="0" hidden="1">Zusammenfassung!$G:$H</definedName>
    <definedName name="Z_7329F650_BAB7_484D_9C4E_BBE6D6567B1A_.wvu.Cols" localSheetId="1" hidden="1">'Raum 1'!$D:$O</definedName>
    <definedName name="Z_7329F650_BAB7_484D_9C4E_BBE6D6567B1A_.wvu.Cols" localSheetId="10" hidden="1">'Raum 10'!$D:$O</definedName>
    <definedName name="Z_7329F650_BAB7_484D_9C4E_BBE6D6567B1A_.wvu.Cols" localSheetId="2" hidden="1">'Raum 2'!$D:$O</definedName>
    <definedName name="Z_7329F650_BAB7_484D_9C4E_BBE6D6567B1A_.wvu.Cols" localSheetId="3" hidden="1">'Raum 3'!$D:$O</definedName>
    <definedName name="Z_7329F650_BAB7_484D_9C4E_BBE6D6567B1A_.wvu.Cols" localSheetId="4" hidden="1">'Raum 4'!$D:$O</definedName>
    <definedName name="Z_7329F650_BAB7_484D_9C4E_BBE6D6567B1A_.wvu.Cols" localSheetId="5" hidden="1">'Raum 5'!$D:$O</definedName>
    <definedName name="Z_7329F650_BAB7_484D_9C4E_BBE6D6567B1A_.wvu.Cols" localSheetId="6" hidden="1">'Raum 6'!$D:$O</definedName>
    <definedName name="Z_7329F650_BAB7_484D_9C4E_BBE6D6567B1A_.wvu.Cols" localSheetId="7" hidden="1">'Raum 7'!$D:$O</definedName>
    <definedName name="Z_7329F650_BAB7_484D_9C4E_BBE6D6567B1A_.wvu.Cols" localSheetId="8" hidden="1">'Raum 8'!$D:$O</definedName>
    <definedName name="Z_7329F650_BAB7_484D_9C4E_BBE6D6567B1A_.wvu.Cols" localSheetId="9" hidden="1">'Raum 9'!$D:$O</definedName>
    <definedName name="Z_83F27955_B3F7_4DB7_92FF_A09C09905390_.wvu.Cols" localSheetId="1" hidden="1">'Raum 1'!$N:$Y</definedName>
    <definedName name="Z_83F27955_B3F7_4DB7_92FF_A09C09905390_.wvu.Cols" localSheetId="10" hidden="1">'Raum 10'!$N:$Y</definedName>
    <definedName name="Z_83F27955_B3F7_4DB7_92FF_A09C09905390_.wvu.Cols" localSheetId="2" hidden="1">'Raum 2'!$N:$Y</definedName>
    <definedName name="Z_83F27955_B3F7_4DB7_92FF_A09C09905390_.wvu.Cols" localSheetId="3" hidden="1">'Raum 3'!$N:$Y</definedName>
    <definedName name="Z_83F27955_B3F7_4DB7_92FF_A09C09905390_.wvu.Cols" localSheetId="4" hidden="1">'Raum 4'!$N:$Y</definedName>
    <definedName name="Z_83F27955_B3F7_4DB7_92FF_A09C09905390_.wvu.Cols" localSheetId="5" hidden="1">'Raum 5'!$N:$Y</definedName>
    <definedName name="Z_83F27955_B3F7_4DB7_92FF_A09C09905390_.wvu.Cols" localSheetId="6" hidden="1">'Raum 6'!$N:$Y</definedName>
    <definedName name="Z_83F27955_B3F7_4DB7_92FF_A09C09905390_.wvu.Cols" localSheetId="7" hidden="1">'Raum 7'!$N:$Y</definedName>
    <definedName name="Z_83F27955_B3F7_4DB7_92FF_A09C09905390_.wvu.Cols" localSheetId="8" hidden="1">'Raum 8'!$N:$Y</definedName>
    <definedName name="Z_83F27955_B3F7_4DB7_92FF_A09C09905390_.wvu.Cols" localSheetId="9" hidden="1">'Raum 9'!$N:$Y</definedName>
    <definedName name="Z_83F27955_B3F7_4DB7_92FF_A09C09905390_.wvu.Cols" localSheetId="0" hidden="1">Zusammenfassung!$G:$H</definedName>
    <definedName name="Z_96B6DB5E_333E_4604_88C3_93B41E709FF0_.wvu.Cols" localSheetId="1" hidden="1">'Raum 1'!$N:$O,'Raum 1'!$W:$X</definedName>
    <definedName name="Z_96B6DB5E_333E_4604_88C3_93B41E709FF0_.wvu.Cols" localSheetId="10" hidden="1">'Raum 10'!$N:$O,'Raum 10'!$W:$X</definedName>
    <definedName name="Z_96B6DB5E_333E_4604_88C3_93B41E709FF0_.wvu.Cols" localSheetId="2" hidden="1">'Raum 2'!$N:$O,'Raum 2'!$W:$X</definedName>
    <definedName name="Z_96B6DB5E_333E_4604_88C3_93B41E709FF0_.wvu.Cols" localSheetId="3" hidden="1">'Raum 3'!$N:$O,'Raum 3'!$W:$X</definedName>
    <definedName name="Z_96B6DB5E_333E_4604_88C3_93B41E709FF0_.wvu.Cols" localSheetId="4" hidden="1">'Raum 4'!$N:$O,'Raum 4'!$W:$X</definedName>
    <definedName name="Z_96B6DB5E_333E_4604_88C3_93B41E709FF0_.wvu.Cols" localSheetId="5" hidden="1">'Raum 5'!$N:$O,'Raum 5'!$W:$X</definedName>
    <definedName name="Z_96B6DB5E_333E_4604_88C3_93B41E709FF0_.wvu.Cols" localSheetId="6" hidden="1">'Raum 6'!$N:$O,'Raum 6'!$W:$X</definedName>
    <definedName name="Z_96B6DB5E_333E_4604_88C3_93B41E709FF0_.wvu.Cols" localSheetId="7" hidden="1">'Raum 7'!$N:$O,'Raum 7'!$W:$X</definedName>
    <definedName name="Z_96B6DB5E_333E_4604_88C3_93B41E709FF0_.wvu.Cols" localSheetId="8" hidden="1">'Raum 8'!$N:$O,'Raum 8'!$W:$X</definedName>
    <definedName name="Z_96B6DB5E_333E_4604_88C3_93B41E709FF0_.wvu.Cols" localSheetId="9" hidden="1">'Raum 9'!$N:$O,'Raum 9'!$W:$X</definedName>
    <definedName name="Z_96B6DB5E_333E_4604_88C3_93B41E709FF0_.wvu.Cols" localSheetId="0" hidden="1">Zusammenfassung!$G:$H</definedName>
    <definedName name="Z_AB76E0BF_06B0_430F_96F6_5A9329DA3C37_.wvu.Cols" localSheetId="1" hidden="1">'Raum 1'!$D:$O,'Raum 1'!$W:$X</definedName>
    <definedName name="Z_AB76E0BF_06B0_430F_96F6_5A9329DA3C37_.wvu.Cols" localSheetId="10" hidden="1">'Raum 10'!$D:$O,'Raum 10'!$W:$X</definedName>
    <definedName name="Z_AB76E0BF_06B0_430F_96F6_5A9329DA3C37_.wvu.Cols" localSheetId="2" hidden="1">'Raum 2'!$D:$O,'Raum 2'!$W:$X</definedName>
    <definedName name="Z_AB76E0BF_06B0_430F_96F6_5A9329DA3C37_.wvu.Cols" localSheetId="3" hidden="1">'Raum 3'!$D:$O,'Raum 3'!$W:$X</definedName>
    <definedName name="Z_AB76E0BF_06B0_430F_96F6_5A9329DA3C37_.wvu.Cols" localSheetId="4" hidden="1">'Raum 4'!$D:$O,'Raum 4'!$W:$X</definedName>
    <definedName name="Z_AB76E0BF_06B0_430F_96F6_5A9329DA3C37_.wvu.Cols" localSheetId="5" hidden="1">'Raum 5'!$D:$O,'Raum 5'!$W:$X</definedName>
    <definedName name="Z_AB76E0BF_06B0_430F_96F6_5A9329DA3C37_.wvu.Cols" localSheetId="6" hidden="1">'Raum 6'!$D:$O,'Raum 6'!$W:$X</definedName>
    <definedName name="Z_AB76E0BF_06B0_430F_96F6_5A9329DA3C37_.wvu.Cols" localSheetId="7" hidden="1">'Raum 7'!$D:$O,'Raum 7'!$W:$X</definedName>
    <definedName name="Z_AB76E0BF_06B0_430F_96F6_5A9329DA3C37_.wvu.Cols" localSheetId="8" hidden="1">'Raum 8'!$D:$O,'Raum 8'!$W:$X</definedName>
    <definedName name="Z_AB76E0BF_06B0_430F_96F6_5A9329DA3C37_.wvu.Cols" localSheetId="9" hidden="1">'Raum 9'!$D:$O,'Raum 9'!$W:$X</definedName>
    <definedName name="Z_AB76E0BF_06B0_430F_96F6_5A9329DA3C37_.wvu.Cols" localSheetId="0" hidden="1">Zusammenfassung!$G:$H</definedName>
    <definedName name="Z_B2C7C02F_626B_4046_B12A_35D8778F2667_.wvu.Cols" localSheetId="1" hidden="1">'Raum 1'!$P:$Y</definedName>
    <definedName name="Z_B2C7C02F_626B_4046_B12A_35D8778F2667_.wvu.Cols" localSheetId="10" hidden="1">'Raum 10'!$P:$Y</definedName>
    <definedName name="Z_B2C7C02F_626B_4046_B12A_35D8778F2667_.wvu.Cols" localSheetId="2" hidden="1">'Raum 2'!$P:$Y</definedName>
    <definedName name="Z_B2C7C02F_626B_4046_B12A_35D8778F2667_.wvu.Cols" localSheetId="3" hidden="1">'Raum 3'!$P:$Y</definedName>
    <definedName name="Z_B2C7C02F_626B_4046_B12A_35D8778F2667_.wvu.Cols" localSheetId="4" hidden="1">'Raum 4'!$P:$Y</definedName>
    <definedName name="Z_B2C7C02F_626B_4046_B12A_35D8778F2667_.wvu.Cols" localSheetId="5" hidden="1">'Raum 5'!$P:$Y</definedName>
    <definedName name="Z_B2C7C02F_626B_4046_B12A_35D8778F2667_.wvu.Cols" localSheetId="6" hidden="1">'Raum 6'!$P:$Y</definedName>
    <definedName name="Z_B2C7C02F_626B_4046_B12A_35D8778F2667_.wvu.Cols" localSheetId="7" hidden="1">'Raum 7'!$P:$Y</definedName>
    <definedName name="Z_B2C7C02F_626B_4046_B12A_35D8778F2667_.wvu.Cols" localSheetId="8" hidden="1">'Raum 8'!$P:$Y</definedName>
    <definedName name="Z_B2C7C02F_626B_4046_B12A_35D8778F2667_.wvu.Cols" localSheetId="9" hidden="1">'Raum 9'!$P:$Y</definedName>
  </definedNames>
  <calcPr calcId="191029" fullPrecision="0"/>
  <customWorkbookViews>
    <customWorkbookView name="Antragsteller" guid="{03404D69-C127-41BE-AF86-62BAF2FD41A5}" maximized="1" xWindow="1912" yWindow="-8" windowWidth="1936" windowHeight="1056" activeSheetId="8"/>
    <customWorkbookView name="bewilligt" guid="{83F27955-B3F7-4DB7-92FF-A09C09905390}" maximized="1" xWindow="1912" yWindow="-8" windowWidth="1936" windowHeight="1056" activeSheetId="8"/>
    <customWorkbookView name="Verwendungsnachweisprüfung" guid="{AB76E0BF-06B0-430F-96F6-5A9329DA3C37}" maximized="1" xWindow="1912" yWindow="-8" windowWidth="1936" windowHeight="1056" activeSheetId="8"/>
    <customWorkbookView name="Verwendungsnachweisprüfung Fördervorhaben" guid="{7329F650-BAB7-484D-9C4E-BBE6D6567B1A}" maximized="1" xWindow="1912" yWindow="-8" windowWidth="1936" windowHeight="1056" activeSheetId="8"/>
    <customWorkbookView name="bewilligt Fördervorhaben" guid="{B2C7C02F-626B-4046-B12A-35D8778F2667}" maximized="1" xWindow="1912" yWindow="-8" windowWidth="1936" windowHeight="1056" activeSheetId="8"/>
    <customWorkbookView name="Gesamtansicht" guid="{96B6DB5E-333E-4604-88C3-93B41E709FF0}" maximized="1" xWindow="1912" yWindow="-8" windowWidth="1936" windowHeight="1056" activeSheetId="8"/>
    <customWorkbookView name="Gesamtansicht Fördervorhaben" guid="{A4D8954D-BA90-478F-9120-CAEC01B2F37D}" maximized="1" xWindow="1912" yWindow="-8" windowWidth="1936" windowHeight="1056" activeSheetId="8"/>
  </customWorkbookViews>
</workbook>
</file>

<file path=xl/calcChain.xml><?xml version="1.0" encoding="utf-8"?>
<calcChain xmlns="http://schemas.openxmlformats.org/spreadsheetml/2006/main">
  <c r="I20" i="8" l="1"/>
  <c r="H20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H8" i="8"/>
  <c r="G8" i="8"/>
  <c r="F9" i="8"/>
  <c r="E9" i="8"/>
  <c r="D17" i="8"/>
  <c r="D16" i="8"/>
  <c r="D15" i="8"/>
  <c r="D14" i="8"/>
  <c r="D13" i="8"/>
  <c r="D12" i="8"/>
  <c r="D11" i="8"/>
  <c r="D10" i="8"/>
  <c r="D9" i="8"/>
  <c r="B17" i="8"/>
  <c r="B16" i="8"/>
  <c r="B15" i="8"/>
  <c r="B14" i="8"/>
  <c r="B13" i="8"/>
  <c r="B12" i="8"/>
  <c r="B11" i="8"/>
  <c r="B10" i="8"/>
  <c r="B9" i="8"/>
  <c r="S58" i="65"/>
  <c r="H58" i="65"/>
  <c r="W57" i="65"/>
  <c r="X57" i="65" s="1"/>
  <c r="S57" i="65"/>
  <c r="Q57" i="65"/>
  <c r="K57" i="65"/>
  <c r="I57" i="65"/>
  <c r="L57" i="65" s="1"/>
  <c r="H57" i="65"/>
  <c r="A57" i="65"/>
  <c r="W56" i="65"/>
  <c r="X56" i="65" s="1"/>
  <c r="S56" i="65"/>
  <c r="Q56" i="65"/>
  <c r="K56" i="65"/>
  <c r="I56" i="65"/>
  <c r="L56" i="65" s="1"/>
  <c r="H56" i="65"/>
  <c r="A56" i="65"/>
  <c r="W55" i="65"/>
  <c r="X55" i="65" s="1"/>
  <c r="S55" i="65"/>
  <c r="Q55" i="65"/>
  <c r="K55" i="65"/>
  <c r="L55" i="65" s="1"/>
  <c r="I55" i="65"/>
  <c r="J55" i="65" s="1"/>
  <c r="H55" i="65"/>
  <c r="A55" i="65"/>
  <c r="W54" i="65"/>
  <c r="X54" i="65" s="1"/>
  <c r="S54" i="65"/>
  <c r="Q54" i="65"/>
  <c r="K54" i="65"/>
  <c r="I54" i="65"/>
  <c r="L54" i="65" s="1"/>
  <c r="H54" i="65"/>
  <c r="A54" i="65"/>
  <c r="W53" i="65"/>
  <c r="X53" i="65" s="1"/>
  <c r="S53" i="65"/>
  <c r="Q53" i="65"/>
  <c r="K53" i="65"/>
  <c r="I53" i="65"/>
  <c r="L53" i="65" s="1"/>
  <c r="H53" i="65"/>
  <c r="A53" i="65"/>
  <c r="W52" i="65"/>
  <c r="X52" i="65" s="1"/>
  <c r="S52" i="65"/>
  <c r="U52" i="65" s="1"/>
  <c r="Q52" i="65"/>
  <c r="K52" i="65"/>
  <c r="I52" i="65"/>
  <c r="L52" i="65" s="1"/>
  <c r="H52" i="65"/>
  <c r="A52" i="65"/>
  <c r="W51" i="65"/>
  <c r="X51" i="65" s="1"/>
  <c r="S51" i="65"/>
  <c r="Q51" i="65"/>
  <c r="K51" i="65"/>
  <c r="I51" i="65"/>
  <c r="J51" i="65" s="1"/>
  <c r="H51" i="65"/>
  <c r="A51" i="65"/>
  <c r="W50" i="65"/>
  <c r="X50" i="65" s="1"/>
  <c r="S50" i="65"/>
  <c r="Q50" i="65"/>
  <c r="K50" i="65"/>
  <c r="I50" i="65"/>
  <c r="L50" i="65" s="1"/>
  <c r="H50" i="65"/>
  <c r="A50" i="65"/>
  <c r="W49" i="65"/>
  <c r="X49" i="65" s="1"/>
  <c r="S49" i="65"/>
  <c r="Q49" i="65"/>
  <c r="K49" i="65"/>
  <c r="I49" i="65"/>
  <c r="L49" i="65" s="1"/>
  <c r="H49" i="65"/>
  <c r="A49" i="65"/>
  <c r="W48" i="65"/>
  <c r="X48" i="65" s="1"/>
  <c r="S48" i="65"/>
  <c r="Q48" i="65"/>
  <c r="K48" i="65"/>
  <c r="I48" i="65"/>
  <c r="L48" i="65" s="1"/>
  <c r="H48" i="65"/>
  <c r="A48" i="65"/>
  <c r="W47" i="65"/>
  <c r="X47" i="65" s="1"/>
  <c r="S47" i="65"/>
  <c r="Q47" i="65"/>
  <c r="K47" i="65"/>
  <c r="I47" i="65"/>
  <c r="J47" i="65" s="1"/>
  <c r="H47" i="65"/>
  <c r="A47" i="65"/>
  <c r="W46" i="65"/>
  <c r="X46" i="65" s="1"/>
  <c r="S46" i="65"/>
  <c r="Q46" i="65"/>
  <c r="K46" i="65"/>
  <c r="I46" i="65"/>
  <c r="L46" i="65" s="1"/>
  <c r="H46" i="65"/>
  <c r="A46" i="65"/>
  <c r="W45" i="65"/>
  <c r="X45" i="65" s="1"/>
  <c r="S45" i="65"/>
  <c r="Q45" i="65"/>
  <c r="K45" i="65"/>
  <c r="I45" i="65"/>
  <c r="L45" i="65" s="1"/>
  <c r="H45" i="65"/>
  <c r="A45" i="65"/>
  <c r="W44" i="65"/>
  <c r="X44" i="65" s="1"/>
  <c r="S44" i="65"/>
  <c r="U44" i="65" s="1"/>
  <c r="Q44" i="65"/>
  <c r="K44" i="65"/>
  <c r="I44" i="65"/>
  <c r="L44" i="65" s="1"/>
  <c r="H44" i="65"/>
  <c r="A44" i="65"/>
  <c r="W43" i="65"/>
  <c r="X43" i="65" s="1"/>
  <c r="S43" i="65"/>
  <c r="Q43" i="65"/>
  <c r="K43" i="65"/>
  <c r="I43" i="65"/>
  <c r="J43" i="65" s="1"/>
  <c r="H43" i="65"/>
  <c r="A43" i="65"/>
  <c r="W42" i="65"/>
  <c r="X42" i="65" s="1"/>
  <c r="S42" i="65"/>
  <c r="Q42" i="65"/>
  <c r="K42" i="65"/>
  <c r="I42" i="65"/>
  <c r="L42" i="65" s="1"/>
  <c r="H42" i="65"/>
  <c r="A42" i="65"/>
  <c r="W41" i="65"/>
  <c r="X41" i="65" s="1"/>
  <c r="S41" i="65"/>
  <c r="Q41" i="65"/>
  <c r="K41" i="65"/>
  <c r="I41" i="65"/>
  <c r="L41" i="65" s="1"/>
  <c r="H41" i="65"/>
  <c r="A41" i="65"/>
  <c r="W40" i="65"/>
  <c r="X40" i="65" s="1"/>
  <c r="S40" i="65"/>
  <c r="Q40" i="65"/>
  <c r="K40" i="65"/>
  <c r="I40" i="65"/>
  <c r="L40" i="65" s="1"/>
  <c r="H40" i="65"/>
  <c r="A40" i="65"/>
  <c r="W39" i="65"/>
  <c r="X39" i="65" s="1"/>
  <c r="S39" i="65"/>
  <c r="Q39" i="65"/>
  <c r="K39" i="65"/>
  <c r="I39" i="65"/>
  <c r="J39" i="65" s="1"/>
  <c r="H39" i="65"/>
  <c r="A39" i="65"/>
  <c r="W38" i="65"/>
  <c r="X38" i="65" s="1"/>
  <c r="S38" i="65"/>
  <c r="Q38" i="65"/>
  <c r="K38" i="65"/>
  <c r="I38" i="65"/>
  <c r="L38" i="65" s="1"/>
  <c r="H38" i="65"/>
  <c r="A38" i="65"/>
  <c r="W37" i="65"/>
  <c r="X37" i="65" s="1"/>
  <c r="S37" i="65"/>
  <c r="Q37" i="65"/>
  <c r="K37" i="65"/>
  <c r="I37" i="65"/>
  <c r="L37" i="65" s="1"/>
  <c r="H37" i="65"/>
  <c r="A37" i="65"/>
  <c r="W36" i="65"/>
  <c r="X36" i="65" s="1"/>
  <c r="S36" i="65"/>
  <c r="U36" i="65" s="1"/>
  <c r="Q36" i="65"/>
  <c r="K36" i="65"/>
  <c r="I36" i="65"/>
  <c r="L36" i="65" s="1"/>
  <c r="H36" i="65"/>
  <c r="A36" i="65"/>
  <c r="W35" i="65"/>
  <c r="X35" i="65" s="1"/>
  <c r="S35" i="65"/>
  <c r="Q35" i="65"/>
  <c r="K35" i="65"/>
  <c r="I35" i="65"/>
  <c r="J35" i="65" s="1"/>
  <c r="H35" i="65"/>
  <c r="A35" i="65"/>
  <c r="W34" i="65"/>
  <c r="X34" i="65" s="1"/>
  <c r="S34" i="65"/>
  <c r="Q34" i="65"/>
  <c r="K34" i="65"/>
  <c r="I34" i="65"/>
  <c r="L34" i="65" s="1"/>
  <c r="H34" i="65"/>
  <c r="A34" i="65"/>
  <c r="W33" i="65"/>
  <c r="X33" i="65" s="1"/>
  <c r="S33" i="65"/>
  <c r="Q33" i="65"/>
  <c r="K33" i="65"/>
  <c r="I33" i="65"/>
  <c r="L33" i="65" s="1"/>
  <c r="H33" i="65"/>
  <c r="A33" i="65"/>
  <c r="W32" i="65"/>
  <c r="X32" i="65" s="1"/>
  <c r="S32" i="65"/>
  <c r="Q32" i="65"/>
  <c r="K32" i="65"/>
  <c r="I32" i="65"/>
  <c r="L32" i="65" s="1"/>
  <c r="H32" i="65"/>
  <c r="A32" i="65"/>
  <c r="W31" i="65"/>
  <c r="X31" i="65" s="1"/>
  <c r="S31" i="65"/>
  <c r="Q31" i="65"/>
  <c r="K31" i="65"/>
  <c r="I31" i="65"/>
  <c r="J31" i="65" s="1"/>
  <c r="H31" i="65"/>
  <c r="A31" i="65"/>
  <c r="W30" i="65"/>
  <c r="X30" i="65" s="1"/>
  <c r="S30" i="65"/>
  <c r="Q30" i="65"/>
  <c r="K30" i="65"/>
  <c r="I30" i="65"/>
  <c r="L30" i="65" s="1"/>
  <c r="H30" i="65"/>
  <c r="A30" i="65"/>
  <c r="W29" i="65"/>
  <c r="X29" i="65" s="1"/>
  <c r="S29" i="65"/>
  <c r="Q29" i="65"/>
  <c r="K29" i="65"/>
  <c r="I29" i="65"/>
  <c r="L29" i="65" s="1"/>
  <c r="H29" i="65"/>
  <c r="A29" i="65"/>
  <c r="W28" i="65"/>
  <c r="X28" i="65" s="1"/>
  <c r="S28" i="65"/>
  <c r="U28" i="65" s="1"/>
  <c r="Q28" i="65"/>
  <c r="K28" i="65"/>
  <c r="I28" i="65"/>
  <c r="L28" i="65" s="1"/>
  <c r="H28" i="65"/>
  <c r="A28" i="65"/>
  <c r="W27" i="65"/>
  <c r="X27" i="65" s="1"/>
  <c r="S27" i="65"/>
  <c r="Q27" i="65"/>
  <c r="K27" i="65"/>
  <c r="I27" i="65"/>
  <c r="J27" i="65" s="1"/>
  <c r="H27" i="65"/>
  <c r="A27" i="65"/>
  <c r="W26" i="65"/>
  <c r="X26" i="65" s="1"/>
  <c r="S26" i="65"/>
  <c r="Q26" i="65"/>
  <c r="K26" i="65"/>
  <c r="I26" i="65"/>
  <c r="L26" i="65" s="1"/>
  <c r="H26" i="65"/>
  <c r="A26" i="65"/>
  <c r="W25" i="65"/>
  <c r="X25" i="65" s="1"/>
  <c r="S25" i="65"/>
  <c r="Q25" i="65"/>
  <c r="K25" i="65"/>
  <c r="I25" i="65"/>
  <c r="L25" i="65" s="1"/>
  <c r="H25" i="65"/>
  <c r="A25" i="65"/>
  <c r="W24" i="65"/>
  <c r="X24" i="65" s="1"/>
  <c r="S24" i="65"/>
  <c r="Q24" i="65"/>
  <c r="K24" i="65"/>
  <c r="I24" i="65"/>
  <c r="L24" i="65" s="1"/>
  <c r="H24" i="65"/>
  <c r="A24" i="65"/>
  <c r="W23" i="65"/>
  <c r="X23" i="65" s="1"/>
  <c r="S23" i="65"/>
  <c r="Q23" i="65"/>
  <c r="K23" i="65"/>
  <c r="I23" i="65"/>
  <c r="J23" i="65" s="1"/>
  <c r="H23" i="65"/>
  <c r="A23" i="65"/>
  <c r="W22" i="65"/>
  <c r="X22" i="65" s="1"/>
  <c r="S22" i="65"/>
  <c r="Q22" i="65"/>
  <c r="K22" i="65"/>
  <c r="I22" i="65"/>
  <c r="L22" i="65" s="1"/>
  <c r="H22" i="65"/>
  <c r="A22" i="65"/>
  <c r="W21" i="65"/>
  <c r="X21" i="65" s="1"/>
  <c r="S21" i="65"/>
  <c r="Q21" i="65"/>
  <c r="K21" i="65"/>
  <c r="I21" i="65"/>
  <c r="L21" i="65" s="1"/>
  <c r="H21" i="65"/>
  <c r="A21" i="65"/>
  <c r="W20" i="65"/>
  <c r="X20" i="65" s="1"/>
  <c r="S20" i="65"/>
  <c r="U20" i="65" s="1"/>
  <c r="Q20" i="65"/>
  <c r="K20" i="65"/>
  <c r="I20" i="65"/>
  <c r="L20" i="65" s="1"/>
  <c r="H20" i="65"/>
  <c r="A20" i="65"/>
  <c r="W19" i="65"/>
  <c r="X19" i="65" s="1"/>
  <c r="S19" i="65"/>
  <c r="Q19" i="65"/>
  <c r="K19" i="65"/>
  <c r="I19" i="65"/>
  <c r="J19" i="65" s="1"/>
  <c r="H19" i="65"/>
  <c r="A19" i="65"/>
  <c r="W18" i="65"/>
  <c r="X18" i="65" s="1"/>
  <c r="S18" i="65"/>
  <c r="Q18" i="65"/>
  <c r="K18" i="65"/>
  <c r="I18" i="65"/>
  <c r="L18" i="65" s="1"/>
  <c r="H18" i="65"/>
  <c r="A18" i="65"/>
  <c r="W17" i="65"/>
  <c r="X17" i="65" s="1"/>
  <c r="S17" i="65"/>
  <c r="Q17" i="65"/>
  <c r="K17" i="65"/>
  <c r="I17" i="65"/>
  <c r="L17" i="65" s="1"/>
  <c r="H17" i="65"/>
  <c r="A17" i="65"/>
  <c r="W16" i="65"/>
  <c r="X16" i="65" s="1"/>
  <c r="S16" i="65"/>
  <c r="Q16" i="65"/>
  <c r="K16" i="65"/>
  <c r="I16" i="65"/>
  <c r="L16" i="65" s="1"/>
  <c r="H16" i="65"/>
  <c r="A16" i="65"/>
  <c r="W15" i="65"/>
  <c r="X15" i="65" s="1"/>
  <c r="S15" i="65"/>
  <c r="Q15" i="65"/>
  <c r="K15" i="65"/>
  <c r="I15" i="65"/>
  <c r="J15" i="65" s="1"/>
  <c r="H15" i="65"/>
  <c r="A15" i="65"/>
  <c r="W14" i="65"/>
  <c r="X14" i="65" s="1"/>
  <c r="S14" i="65"/>
  <c r="Q14" i="65"/>
  <c r="K14" i="65"/>
  <c r="I14" i="65"/>
  <c r="L14" i="65" s="1"/>
  <c r="H14" i="65"/>
  <c r="A14" i="65"/>
  <c r="W13" i="65"/>
  <c r="X13" i="65" s="1"/>
  <c r="S13" i="65"/>
  <c r="Q13" i="65"/>
  <c r="K13" i="65"/>
  <c r="I13" i="65"/>
  <c r="L13" i="65" s="1"/>
  <c r="H13" i="65"/>
  <c r="A13" i="65"/>
  <c r="W12" i="65"/>
  <c r="X12" i="65" s="1"/>
  <c r="S12" i="65"/>
  <c r="T58" i="65" s="1"/>
  <c r="Q12" i="65"/>
  <c r="K12" i="65"/>
  <c r="I12" i="65"/>
  <c r="L12" i="65" s="1"/>
  <c r="H12" i="65"/>
  <c r="A12" i="65"/>
  <c r="A3" i="65"/>
  <c r="S58" i="64"/>
  <c r="H58" i="64"/>
  <c r="W57" i="64"/>
  <c r="X57" i="64" s="1"/>
  <c r="S57" i="64"/>
  <c r="Q57" i="64"/>
  <c r="K57" i="64"/>
  <c r="I57" i="64"/>
  <c r="L57" i="64" s="1"/>
  <c r="H57" i="64"/>
  <c r="A57" i="64"/>
  <c r="W56" i="64"/>
  <c r="S56" i="64"/>
  <c r="X56" i="64" s="1"/>
  <c r="Q56" i="64"/>
  <c r="K56" i="64"/>
  <c r="I56" i="64"/>
  <c r="L56" i="64" s="1"/>
  <c r="H56" i="64"/>
  <c r="A56" i="64"/>
  <c r="X55" i="64"/>
  <c r="W55" i="64"/>
  <c r="S55" i="64"/>
  <c r="Q55" i="64"/>
  <c r="L55" i="64"/>
  <c r="V55" i="64" s="1"/>
  <c r="K55" i="64"/>
  <c r="J55" i="64"/>
  <c r="I55" i="64"/>
  <c r="H55" i="64"/>
  <c r="A55" i="64"/>
  <c r="W54" i="64"/>
  <c r="X54" i="64" s="1"/>
  <c r="S54" i="64"/>
  <c r="Q54" i="64"/>
  <c r="K54" i="64"/>
  <c r="L54" i="64" s="1"/>
  <c r="J54" i="64"/>
  <c r="I54" i="64"/>
  <c r="H54" i="64"/>
  <c r="A54" i="64"/>
  <c r="W53" i="64"/>
  <c r="X53" i="64" s="1"/>
  <c r="S53" i="64"/>
  <c r="Q53" i="64"/>
  <c r="K53" i="64"/>
  <c r="I53" i="64"/>
  <c r="L53" i="64" s="1"/>
  <c r="H53" i="64"/>
  <c r="A53" i="64"/>
  <c r="X52" i="64"/>
  <c r="W52" i="64"/>
  <c r="S52" i="64"/>
  <c r="Q52" i="64"/>
  <c r="K52" i="64"/>
  <c r="I52" i="64"/>
  <c r="L52" i="64" s="1"/>
  <c r="H52" i="64"/>
  <c r="A52" i="64"/>
  <c r="X51" i="64"/>
  <c r="W51" i="64"/>
  <c r="S51" i="64"/>
  <c r="Q51" i="64"/>
  <c r="L51" i="64"/>
  <c r="V51" i="64" s="1"/>
  <c r="K51" i="64"/>
  <c r="J51" i="64"/>
  <c r="I51" i="64"/>
  <c r="H51" i="64"/>
  <c r="A51" i="64"/>
  <c r="W50" i="64"/>
  <c r="X50" i="64" s="1"/>
  <c r="S50" i="64"/>
  <c r="U50" i="64" s="1"/>
  <c r="Q50" i="64"/>
  <c r="K50" i="64"/>
  <c r="L50" i="64" s="1"/>
  <c r="J50" i="64"/>
  <c r="I50" i="64"/>
  <c r="H50" i="64"/>
  <c r="A50" i="64"/>
  <c r="W49" i="64"/>
  <c r="X49" i="64" s="1"/>
  <c r="S49" i="64"/>
  <c r="Q49" i="64"/>
  <c r="K49" i="64"/>
  <c r="I49" i="64"/>
  <c r="L49" i="64" s="1"/>
  <c r="H49" i="64"/>
  <c r="A49" i="64"/>
  <c r="W48" i="64"/>
  <c r="X48" i="64" s="1"/>
  <c r="S48" i="64"/>
  <c r="Q48" i="64"/>
  <c r="K48" i="64"/>
  <c r="I48" i="64"/>
  <c r="L48" i="64" s="1"/>
  <c r="H48" i="64"/>
  <c r="A48" i="64"/>
  <c r="X47" i="64"/>
  <c r="W47" i="64"/>
  <c r="S47" i="64"/>
  <c r="Q47" i="64"/>
  <c r="L47" i="64"/>
  <c r="V47" i="64" s="1"/>
  <c r="K47" i="64"/>
  <c r="I47" i="64"/>
  <c r="J47" i="64" s="1"/>
  <c r="H47" i="64"/>
  <c r="A47" i="64"/>
  <c r="W46" i="64"/>
  <c r="X46" i="64" s="1"/>
  <c r="S46" i="64"/>
  <c r="Q46" i="64"/>
  <c r="K46" i="64"/>
  <c r="J46" i="64"/>
  <c r="I46" i="64"/>
  <c r="L46" i="64" s="1"/>
  <c r="H46" i="64"/>
  <c r="A46" i="64"/>
  <c r="W45" i="64"/>
  <c r="X45" i="64" s="1"/>
  <c r="S45" i="64"/>
  <c r="Q45" i="64"/>
  <c r="K45" i="64"/>
  <c r="I45" i="64"/>
  <c r="L45" i="64" s="1"/>
  <c r="H45" i="64"/>
  <c r="A45" i="64"/>
  <c r="W44" i="64"/>
  <c r="X44" i="64" s="1"/>
  <c r="S44" i="64"/>
  <c r="Q44" i="64"/>
  <c r="K44" i="64"/>
  <c r="I44" i="64"/>
  <c r="L44" i="64" s="1"/>
  <c r="H44" i="64"/>
  <c r="A44" i="64"/>
  <c r="X43" i="64"/>
  <c r="W43" i="64"/>
  <c r="S43" i="64"/>
  <c r="Q43" i="64"/>
  <c r="L43" i="64"/>
  <c r="V43" i="64" s="1"/>
  <c r="K43" i="64"/>
  <c r="I43" i="64"/>
  <c r="J43" i="64" s="1"/>
  <c r="H43" i="64"/>
  <c r="A43" i="64"/>
  <c r="W42" i="64"/>
  <c r="X42" i="64" s="1"/>
  <c r="S42" i="64"/>
  <c r="Q42" i="64"/>
  <c r="K42" i="64"/>
  <c r="J42" i="64"/>
  <c r="I42" i="64"/>
  <c r="L42" i="64" s="1"/>
  <c r="H42" i="64"/>
  <c r="A42" i="64"/>
  <c r="W41" i="64"/>
  <c r="X41" i="64" s="1"/>
  <c r="S41" i="64"/>
  <c r="Q41" i="64"/>
  <c r="K41" i="64"/>
  <c r="I41" i="64"/>
  <c r="L41" i="64" s="1"/>
  <c r="H41" i="64"/>
  <c r="A41" i="64"/>
  <c r="W40" i="64"/>
  <c r="X40" i="64" s="1"/>
  <c r="S40" i="64"/>
  <c r="Q40" i="64"/>
  <c r="K40" i="64"/>
  <c r="I40" i="64"/>
  <c r="L40" i="64" s="1"/>
  <c r="H40" i="64"/>
  <c r="A40" i="64"/>
  <c r="X39" i="64"/>
  <c r="W39" i="64"/>
  <c r="S39" i="64"/>
  <c r="Q39" i="64"/>
  <c r="L39" i="64"/>
  <c r="V39" i="64" s="1"/>
  <c r="K39" i="64"/>
  <c r="I39" i="64"/>
  <c r="J39" i="64" s="1"/>
  <c r="H39" i="64"/>
  <c r="A39" i="64"/>
  <c r="W38" i="64"/>
  <c r="X38" i="64" s="1"/>
  <c r="S38" i="64"/>
  <c r="Q38" i="64"/>
  <c r="K38" i="64"/>
  <c r="J38" i="64"/>
  <c r="I38" i="64"/>
  <c r="L38" i="64" s="1"/>
  <c r="H38" i="64"/>
  <c r="A38" i="64"/>
  <c r="W37" i="64"/>
  <c r="X37" i="64" s="1"/>
  <c r="S37" i="64"/>
  <c r="Q37" i="64"/>
  <c r="K37" i="64"/>
  <c r="I37" i="64"/>
  <c r="L37" i="64" s="1"/>
  <c r="H37" i="64"/>
  <c r="A37" i="64"/>
  <c r="W36" i="64"/>
  <c r="X36" i="64" s="1"/>
  <c r="S36" i="64"/>
  <c r="Q36" i="64"/>
  <c r="K36" i="64"/>
  <c r="I36" i="64"/>
  <c r="L36" i="64" s="1"/>
  <c r="H36" i="64"/>
  <c r="A36" i="64"/>
  <c r="X35" i="64"/>
  <c r="W35" i="64"/>
  <c r="S35" i="64"/>
  <c r="Q35" i="64"/>
  <c r="L35" i="64"/>
  <c r="V35" i="64" s="1"/>
  <c r="K35" i="64"/>
  <c r="I35" i="64"/>
  <c r="J35" i="64" s="1"/>
  <c r="H35" i="64"/>
  <c r="A35" i="64"/>
  <c r="W34" i="64"/>
  <c r="X34" i="64" s="1"/>
  <c r="S34" i="64"/>
  <c r="Q34" i="64"/>
  <c r="K34" i="64"/>
  <c r="J34" i="64"/>
  <c r="I34" i="64"/>
  <c r="L34" i="64" s="1"/>
  <c r="H34" i="64"/>
  <c r="A34" i="64"/>
  <c r="W33" i="64"/>
  <c r="X33" i="64" s="1"/>
  <c r="S33" i="64"/>
  <c r="Q33" i="64"/>
  <c r="K33" i="64"/>
  <c r="I33" i="64"/>
  <c r="L33" i="64" s="1"/>
  <c r="H33" i="64"/>
  <c r="A33" i="64"/>
  <c r="W32" i="64"/>
  <c r="X32" i="64" s="1"/>
  <c r="S32" i="64"/>
  <c r="Q32" i="64"/>
  <c r="K32" i="64"/>
  <c r="I32" i="64"/>
  <c r="L32" i="64" s="1"/>
  <c r="H32" i="64"/>
  <c r="A32" i="64"/>
  <c r="X31" i="64"/>
  <c r="W31" i="64"/>
  <c r="S31" i="64"/>
  <c r="Q31" i="64"/>
  <c r="L31" i="64"/>
  <c r="M31" i="64" s="1"/>
  <c r="K31" i="64"/>
  <c r="I31" i="64"/>
  <c r="J31" i="64" s="1"/>
  <c r="H31" i="64"/>
  <c r="A31" i="64"/>
  <c r="W30" i="64"/>
  <c r="X30" i="64" s="1"/>
  <c r="S30" i="64"/>
  <c r="Q30" i="64"/>
  <c r="K30" i="64"/>
  <c r="J30" i="64"/>
  <c r="I30" i="64"/>
  <c r="L30" i="64" s="1"/>
  <c r="H30" i="64"/>
  <c r="A30" i="64"/>
  <c r="W29" i="64"/>
  <c r="X29" i="64" s="1"/>
  <c r="S29" i="64"/>
  <c r="U29" i="64" s="1"/>
  <c r="Q29" i="64"/>
  <c r="K29" i="64"/>
  <c r="I29" i="64"/>
  <c r="L29" i="64" s="1"/>
  <c r="H29" i="64"/>
  <c r="A29" i="64"/>
  <c r="W28" i="64"/>
  <c r="X28" i="64" s="1"/>
  <c r="S28" i="64"/>
  <c r="Q28" i="64"/>
  <c r="K28" i="64"/>
  <c r="I28" i="64"/>
  <c r="L28" i="64" s="1"/>
  <c r="H28" i="64"/>
  <c r="A28" i="64"/>
  <c r="X27" i="64"/>
  <c r="W27" i="64"/>
  <c r="S27" i="64"/>
  <c r="Q27" i="64"/>
  <c r="L27" i="64"/>
  <c r="V27" i="64" s="1"/>
  <c r="K27" i="64"/>
  <c r="I27" i="64"/>
  <c r="J27" i="64" s="1"/>
  <c r="H27" i="64"/>
  <c r="A27" i="64"/>
  <c r="W26" i="64"/>
  <c r="X26" i="64" s="1"/>
  <c r="S26" i="64"/>
  <c r="Q26" i="64"/>
  <c r="K26" i="64"/>
  <c r="J26" i="64"/>
  <c r="I26" i="64"/>
  <c r="L26" i="64" s="1"/>
  <c r="H26" i="64"/>
  <c r="A26" i="64"/>
  <c r="W25" i="64"/>
  <c r="X25" i="64" s="1"/>
  <c r="S25" i="64"/>
  <c r="U25" i="64" s="1"/>
  <c r="Q25" i="64"/>
  <c r="K25" i="64"/>
  <c r="I25" i="64"/>
  <c r="L25" i="64" s="1"/>
  <c r="H25" i="64"/>
  <c r="A25" i="64"/>
  <c r="W24" i="64"/>
  <c r="X24" i="64" s="1"/>
  <c r="S24" i="64"/>
  <c r="Q24" i="64"/>
  <c r="K24" i="64"/>
  <c r="I24" i="64"/>
  <c r="L24" i="64" s="1"/>
  <c r="H24" i="64"/>
  <c r="A24" i="64"/>
  <c r="X23" i="64"/>
  <c r="W23" i="64"/>
  <c r="S23" i="64"/>
  <c r="Q23" i="64"/>
  <c r="L23" i="64"/>
  <c r="V23" i="64" s="1"/>
  <c r="K23" i="64"/>
  <c r="I23" i="64"/>
  <c r="J23" i="64" s="1"/>
  <c r="H23" i="64"/>
  <c r="A23" i="64"/>
  <c r="W22" i="64"/>
  <c r="X22" i="64" s="1"/>
  <c r="S22" i="64"/>
  <c r="Q22" i="64"/>
  <c r="K22" i="64"/>
  <c r="J22" i="64"/>
  <c r="I22" i="64"/>
  <c r="L22" i="64" s="1"/>
  <c r="H22" i="64"/>
  <c r="A22" i="64"/>
  <c r="W21" i="64"/>
  <c r="X21" i="64" s="1"/>
  <c r="S21" i="64"/>
  <c r="U21" i="64" s="1"/>
  <c r="Q21" i="64"/>
  <c r="K21" i="64"/>
  <c r="I21" i="64"/>
  <c r="L21" i="64" s="1"/>
  <c r="H21" i="64"/>
  <c r="A21" i="64"/>
  <c r="W20" i="64"/>
  <c r="X20" i="64" s="1"/>
  <c r="S20" i="64"/>
  <c r="Q20" i="64"/>
  <c r="K20" i="64"/>
  <c r="I20" i="64"/>
  <c r="L20" i="64" s="1"/>
  <c r="H20" i="64"/>
  <c r="A20" i="64"/>
  <c r="X19" i="64"/>
  <c r="W19" i="64"/>
  <c r="S19" i="64"/>
  <c r="Q19" i="64"/>
  <c r="L19" i="64"/>
  <c r="V19" i="64" s="1"/>
  <c r="K19" i="64"/>
  <c r="I19" i="64"/>
  <c r="J19" i="64" s="1"/>
  <c r="H19" i="64"/>
  <c r="A19" i="64"/>
  <c r="W18" i="64"/>
  <c r="X18" i="64" s="1"/>
  <c r="S18" i="64"/>
  <c r="Q18" i="64"/>
  <c r="K18" i="64"/>
  <c r="J18" i="64"/>
  <c r="I18" i="64"/>
  <c r="L18" i="64" s="1"/>
  <c r="H18" i="64"/>
  <c r="A18" i="64"/>
  <c r="W17" i="64"/>
  <c r="X17" i="64" s="1"/>
  <c r="S17" i="64"/>
  <c r="Q17" i="64"/>
  <c r="K17" i="64"/>
  <c r="I17" i="64"/>
  <c r="L17" i="64" s="1"/>
  <c r="H17" i="64"/>
  <c r="A17" i="64"/>
  <c r="W16" i="64"/>
  <c r="X16" i="64" s="1"/>
  <c r="S16" i="64"/>
  <c r="Q16" i="64"/>
  <c r="K16" i="64"/>
  <c r="I16" i="64"/>
  <c r="L16" i="64" s="1"/>
  <c r="H16" i="64"/>
  <c r="A16" i="64"/>
  <c r="X15" i="64"/>
  <c r="W15" i="64"/>
  <c r="S15" i="64"/>
  <c r="Q15" i="64"/>
  <c r="L15" i="64"/>
  <c r="V15" i="64" s="1"/>
  <c r="K15" i="64"/>
  <c r="I15" i="64"/>
  <c r="J15" i="64" s="1"/>
  <c r="H15" i="64"/>
  <c r="A15" i="64"/>
  <c r="W14" i="64"/>
  <c r="X14" i="64" s="1"/>
  <c r="S14" i="64"/>
  <c r="Q14" i="64"/>
  <c r="K14" i="64"/>
  <c r="J14" i="64"/>
  <c r="I14" i="64"/>
  <c r="L14" i="64" s="1"/>
  <c r="H14" i="64"/>
  <c r="A14" i="64"/>
  <c r="W13" i="64"/>
  <c r="X13" i="64" s="1"/>
  <c r="S13" i="64"/>
  <c r="Q13" i="64"/>
  <c r="K13" i="64"/>
  <c r="I13" i="64"/>
  <c r="L13" i="64" s="1"/>
  <c r="H13" i="64"/>
  <c r="A13" i="64"/>
  <c r="W12" i="64"/>
  <c r="X12" i="64" s="1"/>
  <c r="S12" i="64"/>
  <c r="T58" i="64" s="1"/>
  <c r="Q12" i="64"/>
  <c r="K12" i="64"/>
  <c r="I12" i="64"/>
  <c r="L12" i="64" s="1"/>
  <c r="H12" i="64"/>
  <c r="A12" i="64"/>
  <c r="A3" i="64"/>
  <c r="S58" i="63"/>
  <c r="H58" i="63"/>
  <c r="W57" i="63"/>
  <c r="X57" i="63" s="1"/>
  <c r="S57" i="63"/>
  <c r="Q57" i="63"/>
  <c r="K57" i="63"/>
  <c r="I57" i="63"/>
  <c r="L57" i="63" s="1"/>
  <c r="H57" i="63"/>
  <c r="A57" i="63"/>
  <c r="W56" i="63"/>
  <c r="X56" i="63" s="1"/>
  <c r="S56" i="63"/>
  <c r="Q56" i="63"/>
  <c r="K56" i="63"/>
  <c r="I56" i="63"/>
  <c r="L56" i="63" s="1"/>
  <c r="H56" i="63"/>
  <c r="A56" i="63"/>
  <c r="X55" i="63"/>
  <c r="W55" i="63"/>
  <c r="S55" i="63"/>
  <c r="Q55" i="63"/>
  <c r="L55" i="63"/>
  <c r="V55" i="63" s="1"/>
  <c r="K55" i="63"/>
  <c r="I55" i="63"/>
  <c r="J55" i="63" s="1"/>
  <c r="H55" i="63"/>
  <c r="A55" i="63"/>
  <c r="W54" i="63"/>
  <c r="X54" i="63" s="1"/>
  <c r="S54" i="63"/>
  <c r="Q54" i="63"/>
  <c r="K54" i="63"/>
  <c r="J54" i="63"/>
  <c r="I54" i="63"/>
  <c r="L54" i="63" s="1"/>
  <c r="H54" i="63"/>
  <c r="A54" i="63"/>
  <c r="W53" i="63"/>
  <c r="X53" i="63" s="1"/>
  <c r="S53" i="63"/>
  <c r="Q53" i="63"/>
  <c r="K53" i="63"/>
  <c r="I53" i="63"/>
  <c r="L53" i="63" s="1"/>
  <c r="H53" i="63"/>
  <c r="A53" i="63"/>
  <c r="W52" i="63"/>
  <c r="X52" i="63" s="1"/>
  <c r="S52" i="63"/>
  <c r="Q52" i="63"/>
  <c r="K52" i="63"/>
  <c r="I52" i="63"/>
  <c r="L52" i="63" s="1"/>
  <c r="H52" i="63"/>
  <c r="A52" i="63"/>
  <c r="X51" i="63"/>
  <c r="W51" i="63"/>
  <c r="S51" i="63"/>
  <c r="Q51" i="63"/>
  <c r="L51" i="63"/>
  <c r="V51" i="63" s="1"/>
  <c r="K51" i="63"/>
  <c r="I51" i="63"/>
  <c r="J51" i="63" s="1"/>
  <c r="H51" i="63"/>
  <c r="A51" i="63"/>
  <c r="W50" i="63"/>
  <c r="X50" i="63" s="1"/>
  <c r="S50" i="63"/>
  <c r="Q50" i="63"/>
  <c r="K50" i="63"/>
  <c r="J50" i="63"/>
  <c r="I50" i="63"/>
  <c r="L50" i="63" s="1"/>
  <c r="H50" i="63"/>
  <c r="A50" i="63"/>
  <c r="W49" i="63"/>
  <c r="X49" i="63" s="1"/>
  <c r="S49" i="63"/>
  <c r="Q49" i="63"/>
  <c r="K49" i="63"/>
  <c r="I49" i="63"/>
  <c r="L49" i="63" s="1"/>
  <c r="H49" i="63"/>
  <c r="A49" i="63"/>
  <c r="W48" i="63"/>
  <c r="X48" i="63" s="1"/>
  <c r="S48" i="63"/>
  <c r="Q48" i="63"/>
  <c r="K48" i="63"/>
  <c r="I48" i="63"/>
  <c r="L48" i="63" s="1"/>
  <c r="H48" i="63"/>
  <c r="A48" i="63"/>
  <c r="X47" i="63"/>
  <c r="W47" i="63"/>
  <c r="S47" i="63"/>
  <c r="Q47" i="63"/>
  <c r="L47" i="63"/>
  <c r="V47" i="63" s="1"/>
  <c r="K47" i="63"/>
  <c r="I47" i="63"/>
  <c r="J47" i="63" s="1"/>
  <c r="H47" i="63"/>
  <c r="A47" i="63"/>
  <c r="W46" i="63"/>
  <c r="X46" i="63" s="1"/>
  <c r="S46" i="63"/>
  <c r="Q46" i="63"/>
  <c r="K46" i="63"/>
  <c r="J46" i="63"/>
  <c r="I46" i="63"/>
  <c r="L46" i="63" s="1"/>
  <c r="H46" i="63"/>
  <c r="A46" i="63"/>
  <c r="W45" i="63"/>
  <c r="X45" i="63" s="1"/>
  <c r="S45" i="63"/>
  <c r="U45" i="63" s="1"/>
  <c r="Q45" i="63"/>
  <c r="K45" i="63"/>
  <c r="I45" i="63"/>
  <c r="L45" i="63" s="1"/>
  <c r="H45" i="63"/>
  <c r="A45" i="63"/>
  <c r="W44" i="63"/>
  <c r="X44" i="63" s="1"/>
  <c r="S44" i="63"/>
  <c r="Q44" i="63"/>
  <c r="K44" i="63"/>
  <c r="I44" i="63"/>
  <c r="L44" i="63" s="1"/>
  <c r="H44" i="63"/>
  <c r="A44" i="63"/>
  <c r="X43" i="63"/>
  <c r="W43" i="63"/>
  <c r="S43" i="63"/>
  <c r="Q43" i="63"/>
  <c r="L43" i="63"/>
  <c r="V43" i="63" s="1"/>
  <c r="K43" i="63"/>
  <c r="I43" i="63"/>
  <c r="J43" i="63" s="1"/>
  <c r="H43" i="63"/>
  <c r="A43" i="63"/>
  <c r="W42" i="63"/>
  <c r="X42" i="63" s="1"/>
  <c r="S42" i="63"/>
  <c r="Q42" i="63"/>
  <c r="K42" i="63"/>
  <c r="J42" i="63"/>
  <c r="I42" i="63"/>
  <c r="L42" i="63" s="1"/>
  <c r="H42" i="63"/>
  <c r="A42" i="63"/>
  <c r="W41" i="63"/>
  <c r="X41" i="63" s="1"/>
  <c r="S41" i="63"/>
  <c r="U41" i="63" s="1"/>
  <c r="Q41" i="63"/>
  <c r="K41" i="63"/>
  <c r="I41" i="63"/>
  <c r="L41" i="63" s="1"/>
  <c r="H41" i="63"/>
  <c r="A41" i="63"/>
  <c r="W40" i="63"/>
  <c r="X40" i="63" s="1"/>
  <c r="S40" i="63"/>
  <c r="Q40" i="63"/>
  <c r="K40" i="63"/>
  <c r="I40" i="63"/>
  <c r="L40" i="63" s="1"/>
  <c r="H40" i="63"/>
  <c r="A40" i="63"/>
  <c r="X39" i="63"/>
  <c r="W39" i="63"/>
  <c r="S39" i="63"/>
  <c r="Q39" i="63"/>
  <c r="L39" i="63"/>
  <c r="V39" i="63" s="1"/>
  <c r="K39" i="63"/>
  <c r="I39" i="63"/>
  <c r="J39" i="63" s="1"/>
  <c r="H39" i="63"/>
  <c r="A39" i="63"/>
  <c r="W38" i="63"/>
  <c r="X38" i="63" s="1"/>
  <c r="S38" i="63"/>
  <c r="Q38" i="63"/>
  <c r="K38" i="63"/>
  <c r="J38" i="63"/>
  <c r="I38" i="63"/>
  <c r="L38" i="63" s="1"/>
  <c r="H38" i="63"/>
  <c r="A38" i="63"/>
  <c r="W37" i="63"/>
  <c r="X37" i="63" s="1"/>
  <c r="S37" i="63"/>
  <c r="U37" i="63" s="1"/>
  <c r="Q37" i="63"/>
  <c r="K37" i="63"/>
  <c r="I37" i="63"/>
  <c r="L37" i="63" s="1"/>
  <c r="H37" i="63"/>
  <c r="A37" i="63"/>
  <c r="W36" i="63"/>
  <c r="X36" i="63" s="1"/>
  <c r="S36" i="63"/>
  <c r="Q36" i="63"/>
  <c r="K36" i="63"/>
  <c r="I36" i="63"/>
  <c r="L36" i="63" s="1"/>
  <c r="H36" i="63"/>
  <c r="A36" i="63"/>
  <c r="X35" i="63"/>
  <c r="W35" i="63"/>
  <c r="S35" i="63"/>
  <c r="Q35" i="63"/>
  <c r="L35" i="63"/>
  <c r="V35" i="63" s="1"/>
  <c r="K35" i="63"/>
  <c r="I35" i="63"/>
  <c r="J35" i="63" s="1"/>
  <c r="H35" i="63"/>
  <c r="A35" i="63"/>
  <c r="W34" i="63"/>
  <c r="X34" i="63" s="1"/>
  <c r="S34" i="63"/>
  <c r="Q34" i="63"/>
  <c r="K34" i="63"/>
  <c r="J34" i="63"/>
  <c r="I34" i="63"/>
  <c r="L34" i="63" s="1"/>
  <c r="H34" i="63"/>
  <c r="A34" i="63"/>
  <c r="W33" i="63"/>
  <c r="X33" i="63" s="1"/>
  <c r="S33" i="63"/>
  <c r="Q33" i="63"/>
  <c r="K33" i="63"/>
  <c r="I33" i="63"/>
  <c r="L33" i="63" s="1"/>
  <c r="H33" i="63"/>
  <c r="A33" i="63"/>
  <c r="W32" i="63"/>
  <c r="X32" i="63" s="1"/>
  <c r="S32" i="63"/>
  <c r="Q32" i="63"/>
  <c r="K32" i="63"/>
  <c r="I32" i="63"/>
  <c r="L32" i="63" s="1"/>
  <c r="H32" i="63"/>
  <c r="A32" i="63"/>
  <c r="X31" i="63"/>
  <c r="W31" i="63"/>
  <c r="S31" i="63"/>
  <c r="Q31" i="63"/>
  <c r="L31" i="63"/>
  <c r="V31" i="63" s="1"/>
  <c r="K31" i="63"/>
  <c r="I31" i="63"/>
  <c r="J31" i="63" s="1"/>
  <c r="H31" i="63"/>
  <c r="A31" i="63"/>
  <c r="W30" i="63"/>
  <c r="X30" i="63" s="1"/>
  <c r="S30" i="63"/>
  <c r="Q30" i="63"/>
  <c r="K30" i="63"/>
  <c r="J30" i="63"/>
  <c r="I30" i="63"/>
  <c r="L30" i="63" s="1"/>
  <c r="H30" i="63"/>
  <c r="A30" i="63"/>
  <c r="W29" i="63"/>
  <c r="X29" i="63" s="1"/>
  <c r="S29" i="63"/>
  <c r="Q29" i="63"/>
  <c r="K29" i="63"/>
  <c r="I29" i="63"/>
  <c r="L29" i="63" s="1"/>
  <c r="H29" i="63"/>
  <c r="A29" i="63"/>
  <c r="W28" i="63"/>
  <c r="X28" i="63" s="1"/>
  <c r="S28" i="63"/>
  <c r="Q28" i="63"/>
  <c r="K28" i="63"/>
  <c r="I28" i="63"/>
  <c r="L28" i="63" s="1"/>
  <c r="H28" i="63"/>
  <c r="A28" i="63"/>
  <c r="X27" i="63"/>
  <c r="W27" i="63"/>
  <c r="S27" i="63"/>
  <c r="Q27" i="63"/>
  <c r="L27" i="63"/>
  <c r="V27" i="63" s="1"/>
  <c r="K27" i="63"/>
  <c r="I27" i="63"/>
  <c r="J27" i="63" s="1"/>
  <c r="H27" i="63"/>
  <c r="A27" i="63"/>
  <c r="W26" i="63"/>
  <c r="X26" i="63" s="1"/>
  <c r="S26" i="63"/>
  <c r="Q26" i="63"/>
  <c r="K26" i="63"/>
  <c r="J26" i="63"/>
  <c r="I26" i="63"/>
  <c r="L26" i="63" s="1"/>
  <c r="H26" i="63"/>
  <c r="A26" i="63"/>
  <c r="W25" i="63"/>
  <c r="X25" i="63" s="1"/>
  <c r="S25" i="63"/>
  <c r="Q25" i="63"/>
  <c r="K25" i="63"/>
  <c r="I25" i="63"/>
  <c r="L25" i="63" s="1"/>
  <c r="H25" i="63"/>
  <c r="A25" i="63"/>
  <c r="W24" i="63"/>
  <c r="X24" i="63" s="1"/>
  <c r="S24" i="63"/>
  <c r="Q24" i="63"/>
  <c r="K24" i="63"/>
  <c r="I24" i="63"/>
  <c r="L24" i="63" s="1"/>
  <c r="H24" i="63"/>
  <c r="A24" i="63"/>
  <c r="X23" i="63"/>
  <c r="W23" i="63"/>
  <c r="S23" i="63"/>
  <c r="Q23" i="63"/>
  <c r="L23" i="63"/>
  <c r="V23" i="63" s="1"/>
  <c r="K23" i="63"/>
  <c r="I23" i="63"/>
  <c r="J23" i="63" s="1"/>
  <c r="H23" i="63"/>
  <c r="A23" i="63"/>
  <c r="W22" i="63"/>
  <c r="X22" i="63" s="1"/>
  <c r="S22" i="63"/>
  <c r="Q22" i="63"/>
  <c r="K22" i="63"/>
  <c r="J22" i="63"/>
  <c r="I22" i="63"/>
  <c r="L22" i="63" s="1"/>
  <c r="H22" i="63"/>
  <c r="A22" i="63"/>
  <c r="W21" i="63"/>
  <c r="X21" i="63" s="1"/>
  <c r="S21" i="63"/>
  <c r="Q21" i="63"/>
  <c r="K21" i="63"/>
  <c r="I21" i="63"/>
  <c r="L21" i="63" s="1"/>
  <c r="H21" i="63"/>
  <c r="A21" i="63"/>
  <c r="W20" i="63"/>
  <c r="X20" i="63" s="1"/>
  <c r="S20" i="63"/>
  <c r="Q20" i="63"/>
  <c r="K20" i="63"/>
  <c r="I20" i="63"/>
  <c r="L20" i="63" s="1"/>
  <c r="H20" i="63"/>
  <c r="A20" i="63"/>
  <c r="X19" i="63"/>
  <c r="W19" i="63"/>
  <c r="S19" i="63"/>
  <c r="Q19" i="63"/>
  <c r="L19" i="63"/>
  <c r="V19" i="63" s="1"/>
  <c r="K19" i="63"/>
  <c r="I19" i="63"/>
  <c r="J19" i="63" s="1"/>
  <c r="H19" i="63"/>
  <c r="A19" i="63"/>
  <c r="W18" i="63"/>
  <c r="X18" i="63" s="1"/>
  <c r="S18" i="63"/>
  <c r="Q18" i="63"/>
  <c r="K18" i="63"/>
  <c r="J18" i="63"/>
  <c r="I18" i="63"/>
  <c r="L18" i="63" s="1"/>
  <c r="H18" i="63"/>
  <c r="A18" i="63"/>
  <c r="W17" i="63"/>
  <c r="X17" i="63" s="1"/>
  <c r="S17" i="63"/>
  <c r="Q17" i="63"/>
  <c r="K17" i="63"/>
  <c r="I17" i="63"/>
  <c r="L17" i="63" s="1"/>
  <c r="H17" i="63"/>
  <c r="A17" i="63"/>
  <c r="W16" i="63"/>
  <c r="X16" i="63" s="1"/>
  <c r="S16" i="63"/>
  <c r="Q16" i="63"/>
  <c r="K16" i="63"/>
  <c r="I16" i="63"/>
  <c r="L16" i="63" s="1"/>
  <c r="H16" i="63"/>
  <c r="A16" i="63"/>
  <c r="X15" i="63"/>
  <c r="W15" i="63"/>
  <c r="S15" i="63"/>
  <c r="Q15" i="63"/>
  <c r="L15" i="63"/>
  <c r="V15" i="63" s="1"/>
  <c r="K15" i="63"/>
  <c r="I15" i="63"/>
  <c r="J15" i="63" s="1"/>
  <c r="H15" i="63"/>
  <c r="A15" i="63"/>
  <c r="W14" i="63"/>
  <c r="X14" i="63" s="1"/>
  <c r="S14" i="63"/>
  <c r="Q14" i="63"/>
  <c r="K14" i="63"/>
  <c r="J14" i="63"/>
  <c r="I14" i="63"/>
  <c r="L14" i="63" s="1"/>
  <c r="H14" i="63"/>
  <c r="A14" i="63"/>
  <c r="W13" i="63"/>
  <c r="X13" i="63" s="1"/>
  <c r="S13" i="63"/>
  <c r="U13" i="63" s="1"/>
  <c r="Q13" i="63"/>
  <c r="K13" i="63"/>
  <c r="I13" i="63"/>
  <c r="L13" i="63" s="1"/>
  <c r="H13" i="63"/>
  <c r="A13" i="63"/>
  <c r="W12" i="63"/>
  <c r="X12" i="63" s="1"/>
  <c r="S12" i="63"/>
  <c r="T58" i="63" s="1"/>
  <c r="Q12" i="63"/>
  <c r="K12" i="63"/>
  <c r="I12" i="63"/>
  <c r="L12" i="63" s="1"/>
  <c r="H12" i="63"/>
  <c r="A12" i="63"/>
  <c r="A3" i="63"/>
  <c r="T58" i="62"/>
  <c r="S58" i="62"/>
  <c r="H58" i="62"/>
  <c r="W57" i="62"/>
  <c r="X57" i="62" s="1"/>
  <c r="S57" i="62"/>
  <c r="Q57" i="62"/>
  <c r="K57" i="62"/>
  <c r="I57" i="62"/>
  <c r="L57" i="62" s="1"/>
  <c r="H57" i="62"/>
  <c r="A57" i="62"/>
  <c r="W56" i="62"/>
  <c r="X56" i="62" s="1"/>
  <c r="S56" i="62"/>
  <c r="Q56" i="62"/>
  <c r="K56" i="62"/>
  <c r="I56" i="62"/>
  <c r="L56" i="62" s="1"/>
  <c r="H56" i="62"/>
  <c r="A56" i="62"/>
  <c r="W55" i="62"/>
  <c r="X55" i="62" s="1"/>
  <c r="S55" i="62"/>
  <c r="Q55" i="62"/>
  <c r="K55" i="62"/>
  <c r="I55" i="62"/>
  <c r="J55" i="62" s="1"/>
  <c r="H55" i="62"/>
  <c r="A55" i="62"/>
  <c r="W54" i="62"/>
  <c r="X54" i="62" s="1"/>
  <c r="S54" i="62"/>
  <c r="Q54" i="62"/>
  <c r="K54" i="62"/>
  <c r="I54" i="62"/>
  <c r="L54" i="62" s="1"/>
  <c r="H54" i="62"/>
  <c r="A54" i="62"/>
  <c r="W53" i="62"/>
  <c r="X53" i="62" s="1"/>
  <c r="S53" i="62"/>
  <c r="Q53" i="62"/>
  <c r="K53" i="62"/>
  <c r="I53" i="62"/>
  <c r="L53" i="62" s="1"/>
  <c r="H53" i="62"/>
  <c r="A53" i="62"/>
  <c r="W52" i="62"/>
  <c r="X52" i="62" s="1"/>
  <c r="S52" i="62"/>
  <c r="Q52" i="62"/>
  <c r="K52" i="62"/>
  <c r="I52" i="62"/>
  <c r="L52" i="62" s="1"/>
  <c r="H52" i="62"/>
  <c r="A52" i="62"/>
  <c r="W51" i="62"/>
  <c r="X51" i="62" s="1"/>
  <c r="S51" i="62"/>
  <c r="Q51" i="62"/>
  <c r="K51" i="62"/>
  <c r="I51" i="62"/>
  <c r="J51" i="62" s="1"/>
  <c r="H51" i="62"/>
  <c r="A51" i="62"/>
  <c r="W50" i="62"/>
  <c r="X50" i="62" s="1"/>
  <c r="S50" i="62"/>
  <c r="Q50" i="62"/>
  <c r="K50" i="62"/>
  <c r="I50" i="62"/>
  <c r="L50" i="62" s="1"/>
  <c r="H50" i="62"/>
  <c r="A50" i="62"/>
  <c r="W49" i="62"/>
  <c r="X49" i="62" s="1"/>
  <c r="S49" i="62"/>
  <c r="Q49" i="62"/>
  <c r="K49" i="62"/>
  <c r="I49" i="62"/>
  <c r="L49" i="62" s="1"/>
  <c r="H49" i="62"/>
  <c r="A49" i="62"/>
  <c r="W48" i="62"/>
  <c r="X48" i="62" s="1"/>
  <c r="S48" i="62"/>
  <c r="Q48" i="62"/>
  <c r="K48" i="62"/>
  <c r="I48" i="62"/>
  <c r="L48" i="62" s="1"/>
  <c r="H48" i="62"/>
  <c r="A48" i="62"/>
  <c r="W47" i="62"/>
  <c r="X47" i="62" s="1"/>
  <c r="S47" i="62"/>
  <c r="Q47" i="62"/>
  <c r="K47" i="62"/>
  <c r="I47" i="62"/>
  <c r="J47" i="62" s="1"/>
  <c r="H47" i="62"/>
  <c r="A47" i="62"/>
  <c r="W46" i="62"/>
  <c r="X46" i="62" s="1"/>
  <c r="S46" i="62"/>
  <c r="Q46" i="62"/>
  <c r="K46" i="62"/>
  <c r="I46" i="62"/>
  <c r="L46" i="62" s="1"/>
  <c r="H46" i="62"/>
  <c r="A46" i="62"/>
  <c r="W45" i="62"/>
  <c r="X45" i="62" s="1"/>
  <c r="S45" i="62"/>
  <c r="Q45" i="62"/>
  <c r="K45" i="62"/>
  <c r="I45" i="62"/>
  <c r="L45" i="62" s="1"/>
  <c r="H45" i="62"/>
  <c r="A45" i="62"/>
  <c r="W44" i="62"/>
  <c r="X44" i="62" s="1"/>
  <c r="S44" i="62"/>
  <c r="Q44" i="62"/>
  <c r="K44" i="62"/>
  <c r="I44" i="62"/>
  <c r="L44" i="62" s="1"/>
  <c r="H44" i="62"/>
  <c r="A44" i="62"/>
  <c r="W43" i="62"/>
  <c r="X43" i="62" s="1"/>
  <c r="S43" i="62"/>
  <c r="Q43" i="62"/>
  <c r="K43" i="62"/>
  <c r="I43" i="62"/>
  <c r="J43" i="62" s="1"/>
  <c r="H43" i="62"/>
  <c r="A43" i="62"/>
  <c r="W42" i="62"/>
  <c r="X42" i="62" s="1"/>
  <c r="S42" i="62"/>
  <c r="Q42" i="62"/>
  <c r="K42" i="62"/>
  <c r="I42" i="62"/>
  <c r="L42" i="62" s="1"/>
  <c r="H42" i="62"/>
  <c r="A42" i="62"/>
  <c r="W41" i="62"/>
  <c r="X41" i="62" s="1"/>
  <c r="S41" i="62"/>
  <c r="Q41" i="62"/>
  <c r="K41" i="62"/>
  <c r="I41" i="62"/>
  <c r="L41" i="62" s="1"/>
  <c r="H41" i="62"/>
  <c r="A41" i="62"/>
  <c r="W40" i="62"/>
  <c r="X40" i="62" s="1"/>
  <c r="S40" i="62"/>
  <c r="Q40" i="62"/>
  <c r="K40" i="62"/>
  <c r="I40" i="62"/>
  <c r="L40" i="62" s="1"/>
  <c r="H40" i="62"/>
  <c r="A40" i="62"/>
  <c r="W39" i="62"/>
  <c r="X39" i="62" s="1"/>
  <c r="S39" i="62"/>
  <c r="Q39" i="62"/>
  <c r="K39" i="62"/>
  <c r="I39" i="62"/>
  <c r="J39" i="62" s="1"/>
  <c r="H39" i="62"/>
  <c r="A39" i="62"/>
  <c r="W38" i="62"/>
  <c r="X38" i="62" s="1"/>
  <c r="S38" i="62"/>
  <c r="Q38" i="62"/>
  <c r="K38" i="62"/>
  <c r="I38" i="62"/>
  <c r="L38" i="62" s="1"/>
  <c r="H38" i="62"/>
  <c r="A38" i="62"/>
  <c r="W37" i="62"/>
  <c r="X37" i="62" s="1"/>
  <c r="S37" i="62"/>
  <c r="Q37" i="62"/>
  <c r="K37" i="62"/>
  <c r="I37" i="62"/>
  <c r="L37" i="62" s="1"/>
  <c r="H37" i="62"/>
  <c r="A37" i="62"/>
  <c r="W36" i="62"/>
  <c r="X36" i="62" s="1"/>
  <c r="S36" i="62"/>
  <c r="Q36" i="62"/>
  <c r="K36" i="62"/>
  <c r="I36" i="62"/>
  <c r="L36" i="62" s="1"/>
  <c r="H36" i="62"/>
  <c r="A36" i="62"/>
  <c r="W35" i="62"/>
  <c r="X35" i="62" s="1"/>
  <c r="S35" i="62"/>
  <c r="Q35" i="62"/>
  <c r="K35" i="62"/>
  <c r="I35" i="62"/>
  <c r="J35" i="62" s="1"/>
  <c r="H35" i="62"/>
  <c r="A35" i="62"/>
  <c r="W34" i="62"/>
  <c r="X34" i="62" s="1"/>
  <c r="S34" i="62"/>
  <c r="Q34" i="62"/>
  <c r="K34" i="62"/>
  <c r="I34" i="62"/>
  <c r="L34" i="62" s="1"/>
  <c r="H34" i="62"/>
  <c r="A34" i="62"/>
  <c r="W33" i="62"/>
  <c r="X33" i="62" s="1"/>
  <c r="S33" i="62"/>
  <c r="Q33" i="62"/>
  <c r="K33" i="62"/>
  <c r="I33" i="62"/>
  <c r="L33" i="62" s="1"/>
  <c r="H33" i="62"/>
  <c r="A33" i="62"/>
  <c r="W32" i="62"/>
  <c r="X32" i="62" s="1"/>
  <c r="S32" i="62"/>
  <c r="Q32" i="62"/>
  <c r="K32" i="62"/>
  <c r="I32" i="62"/>
  <c r="L32" i="62" s="1"/>
  <c r="H32" i="62"/>
  <c r="A32" i="62"/>
  <c r="W31" i="62"/>
  <c r="X31" i="62" s="1"/>
  <c r="S31" i="62"/>
  <c r="Q31" i="62"/>
  <c r="K31" i="62"/>
  <c r="I31" i="62"/>
  <c r="J31" i="62" s="1"/>
  <c r="H31" i="62"/>
  <c r="A31" i="62"/>
  <c r="W30" i="62"/>
  <c r="X30" i="62" s="1"/>
  <c r="S30" i="62"/>
  <c r="Q30" i="62"/>
  <c r="K30" i="62"/>
  <c r="I30" i="62"/>
  <c r="L30" i="62" s="1"/>
  <c r="H30" i="62"/>
  <c r="A30" i="62"/>
  <c r="W29" i="62"/>
  <c r="X29" i="62" s="1"/>
  <c r="S29" i="62"/>
  <c r="Q29" i="62"/>
  <c r="K29" i="62"/>
  <c r="I29" i="62"/>
  <c r="L29" i="62" s="1"/>
  <c r="H29" i="62"/>
  <c r="A29" i="62"/>
  <c r="W28" i="62"/>
  <c r="X28" i="62" s="1"/>
  <c r="S28" i="62"/>
  <c r="Q28" i="62"/>
  <c r="K28" i="62"/>
  <c r="I28" i="62"/>
  <c r="L28" i="62" s="1"/>
  <c r="H28" i="62"/>
  <c r="A28" i="62"/>
  <c r="W27" i="62"/>
  <c r="X27" i="62" s="1"/>
  <c r="S27" i="62"/>
  <c r="Q27" i="62"/>
  <c r="K27" i="62"/>
  <c r="I27" i="62"/>
  <c r="J27" i="62" s="1"/>
  <c r="H27" i="62"/>
  <c r="A27" i="62"/>
  <c r="W26" i="62"/>
  <c r="X26" i="62" s="1"/>
  <c r="S26" i="62"/>
  <c r="Q26" i="62"/>
  <c r="K26" i="62"/>
  <c r="I26" i="62"/>
  <c r="L26" i="62" s="1"/>
  <c r="H26" i="62"/>
  <c r="A26" i="62"/>
  <c r="W25" i="62"/>
  <c r="X25" i="62" s="1"/>
  <c r="S25" i="62"/>
  <c r="Q25" i="62"/>
  <c r="K25" i="62"/>
  <c r="I25" i="62"/>
  <c r="L25" i="62" s="1"/>
  <c r="H25" i="62"/>
  <c r="A25" i="62"/>
  <c r="W24" i="62"/>
  <c r="X24" i="62" s="1"/>
  <c r="S24" i="62"/>
  <c r="Q24" i="62"/>
  <c r="K24" i="62"/>
  <c r="I24" i="62"/>
  <c r="L24" i="62" s="1"/>
  <c r="H24" i="62"/>
  <c r="A24" i="62"/>
  <c r="W23" i="62"/>
  <c r="X23" i="62" s="1"/>
  <c r="S23" i="62"/>
  <c r="Q23" i="62"/>
  <c r="K23" i="62"/>
  <c r="I23" i="62"/>
  <c r="J23" i="62" s="1"/>
  <c r="H23" i="62"/>
  <c r="A23" i="62"/>
  <c r="W22" i="62"/>
  <c r="X22" i="62" s="1"/>
  <c r="S22" i="62"/>
  <c r="Q22" i="62"/>
  <c r="K22" i="62"/>
  <c r="I22" i="62"/>
  <c r="L22" i="62" s="1"/>
  <c r="H22" i="62"/>
  <c r="A22" i="62"/>
  <c r="W21" i="62"/>
  <c r="X21" i="62" s="1"/>
  <c r="S21" i="62"/>
  <c r="Q21" i="62"/>
  <c r="K21" i="62"/>
  <c r="I21" i="62"/>
  <c r="L21" i="62" s="1"/>
  <c r="H21" i="62"/>
  <c r="A21" i="62"/>
  <c r="W20" i="62"/>
  <c r="X20" i="62" s="1"/>
  <c r="S20" i="62"/>
  <c r="Q20" i="62"/>
  <c r="K20" i="62"/>
  <c r="I20" i="62"/>
  <c r="L20" i="62" s="1"/>
  <c r="H20" i="62"/>
  <c r="A20" i="62"/>
  <c r="W19" i="62"/>
  <c r="X19" i="62" s="1"/>
  <c r="S19" i="62"/>
  <c r="Q19" i="62"/>
  <c r="K19" i="62"/>
  <c r="I19" i="62"/>
  <c r="J19" i="62" s="1"/>
  <c r="H19" i="62"/>
  <c r="A19" i="62"/>
  <c r="W18" i="62"/>
  <c r="X18" i="62" s="1"/>
  <c r="S18" i="62"/>
  <c r="Q18" i="62"/>
  <c r="K18" i="62"/>
  <c r="I18" i="62"/>
  <c r="L18" i="62" s="1"/>
  <c r="H18" i="62"/>
  <c r="A18" i="62"/>
  <c r="W17" i="62"/>
  <c r="X17" i="62" s="1"/>
  <c r="S17" i="62"/>
  <c r="Q17" i="62"/>
  <c r="K17" i="62"/>
  <c r="I17" i="62"/>
  <c r="L17" i="62" s="1"/>
  <c r="H17" i="62"/>
  <c r="A17" i="62"/>
  <c r="W16" i="62"/>
  <c r="X16" i="62" s="1"/>
  <c r="S16" i="62"/>
  <c r="Q16" i="62"/>
  <c r="K16" i="62"/>
  <c r="I16" i="62"/>
  <c r="L16" i="62" s="1"/>
  <c r="H16" i="62"/>
  <c r="A16" i="62"/>
  <c r="W15" i="62"/>
  <c r="X15" i="62" s="1"/>
  <c r="S15" i="62"/>
  <c r="Q15" i="62"/>
  <c r="K15" i="62"/>
  <c r="I15" i="62"/>
  <c r="J15" i="62" s="1"/>
  <c r="H15" i="62"/>
  <c r="A15" i="62"/>
  <c r="W14" i="62"/>
  <c r="X14" i="62" s="1"/>
  <c r="S14" i="62"/>
  <c r="Q14" i="62"/>
  <c r="K14" i="62"/>
  <c r="I14" i="62"/>
  <c r="L14" i="62" s="1"/>
  <c r="H14" i="62"/>
  <c r="A14" i="62"/>
  <c r="W13" i="62"/>
  <c r="X13" i="62" s="1"/>
  <c r="S13" i="62"/>
  <c r="Q13" i="62"/>
  <c r="K13" i="62"/>
  <c r="I13" i="62"/>
  <c r="L13" i="62" s="1"/>
  <c r="H13" i="62"/>
  <c r="A13" i="62"/>
  <c r="W12" i="62"/>
  <c r="X12" i="62" s="1"/>
  <c r="S12" i="62"/>
  <c r="Q12" i="62"/>
  <c r="K12" i="62"/>
  <c r="I12" i="62"/>
  <c r="L12" i="62" s="1"/>
  <c r="H12" i="62"/>
  <c r="A12" i="62"/>
  <c r="A3" i="62"/>
  <c r="S58" i="61"/>
  <c r="H58" i="61"/>
  <c r="W57" i="61"/>
  <c r="X57" i="61" s="1"/>
  <c r="S57" i="61"/>
  <c r="Q57" i="61"/>
  <c r="K57" i="61"/>
  <c r="I57" i="61"/>
  <c r="L57" i="61" s="1"/>
  <c r="H57" i="61"/>
  <c r="A57" i="61"/>
  <c r="W56" i="61"/>
  <c r="X56" i="61" s="1"/>
  <c r="S56" i="61"/>
  <c r="Q56" i="61"/>
  <c r="K56" i="61"/>
  <c r="I56" i="61"/>
  <c r="L56" i="61" s="1"/>
  <c r="H56" i="61"/>
  <c r="A56" i="61"/>
  <c r="X55" i="61"/>
  <c r="W55" i="61"/>
  <c r="S55" i="61"/>
  <c r="Q55" i="61"/>
  <c r="L55" i="61"/>
  <c r="V55" i="61" s="1"/>
  <c r="K55" i="61"/>
  <c r="I55" i="61"/>
  <c r="J55" i="61" s="1"/>
  <c r="H55" i="61"/>
  <c r="A55" i="61"/>
  <c r="W54" i="61"/>
  <c r="X54" i="61" s="1"/>
  <c r="S54" i="61"/>
  <c r="Q54" i="61"/>
  <c r="K54" i="61"/>
  <c r="J54" i="61"/>
  <c r="I54" i="61"/>
  <c r="L54" i="61" s="1"/>
  <c r="H54" i="61"/>
  <c r="A54" i="61"/>
  <c r="W53" i="61"/>
  <c r="X53" i="61" s="1"/>
  <c r="S53" i="61"/>
  <c r="Q53" i="61"/>
  <c r="K53" i="61"/>
  <c r="I53" i="61"/>
  <c r="L53" i="61" s="1"/>
  <c r="H53" i="61"/>
  <c r="A53" i="61"/>
  <c r="W52" i="61"/>
  <c r="X52" i="61" s="1"/>
  <c r="S52" i="61"/>
  <c r="Q52" i="61"/>
  <c r="K52" i="61"/>
  <c r="I52" i="61"/>
  <c r="L52" i="61" s="1"/>
  <c r="H52" i="61"/>
  <c r="A52" i="61"/>
  <c r="X51" i="61"/>
  <c r="W51" i="61"/>
  <c r="S51" i="61"/>
  <c r="Q51" i="61"/>
  <c r="L51" i="61"/>
  <c r="V51" i="61" s="1"/>
  <c r="K51" i="61"/>
  <c r="I51" i="61"/>
  <c r="J51" i="61" s="1"/>
  <c r="H51" i="61"/>
  <c r="A51" i="61"/>
  <c r="W50" i="61"/>
  <c r="X50" i="61" s="1"/>
  <c r="S50" i="61"/>
  <c r="Q50" i="61"/>
  <c r="K50" i="61"/>
  <c r="J50" i="61"/>
  <c r="I50" i="61"/>
  <c r="L50" i="61" s="1"/>
  <c r="H50" i="61"/>
  <c r="A50" i="61"/>
  <c r="W49" i="61"/>
  <c r="X49" i="61" s="1"/>
  <c r="S49" i="61"/>
  <c r="Q49" i="61"/>
  <c r="K49" i="61"/>
  <c r="I49" i="61"/>
  <c r="L49" i="61" s="1"/>
  <c r="H49" i="61"/>
  <c r="A49" i="61"/>
  <c r="W48" i="61"/>
  <c r="X48" i="61" s="1"/>
  <c r="S48" i="61"/>
  <c r="Q48" i="61"/>
  <c r="K48" i="61"/>
  <c r="I48" i="61"/>
  <c r="L48" i="61" s="1"/>
  <c r="H48" i="61"/>
  <c r="A48" i="61"/>
  <c r="X47" i="61"/>
  <c r="W47" i="61"/>
  <c r="S47" i="61"/>
  <c r="Q47" i="61"/>
  <c r="L47" i="61"/>
  <c r="V47" i="61" s="1"/>
  <c r="K47" i="61"/>
  <c r="I47" i="61"/>
  <c r="J47" i="61" s="1"/>
  <c r="H47" i="61"/>
  <c r="A47" i="61"/>
  <c r="W46" i="61"/>
  <c r="X46" i="61" s="1"/>
  <c r="S46" i="61"/>
  <c r="Q46" i="61"/>
  <c r="K46" i="61"/>
  <c r="J46" i="61"/>
  <c r="I46" i="61"/>
  <c r="L46" i="61" s="1"/>
  <c r="H46" i="61"/>
  <c r="A46" i="61"/>
  <c r="W45" i="61"/>
  <c r="X45" i="61" s="1"/>
  <c r="S45" i="61"/>
  <c r="Q45" i="61"/>
  <c r="K45" i="61"/>
  <c r="I45" i="61"/>
  <c r="L45" i="61" s="1"/>
  <c r="H45" i="61"/>
  <c r="A45" i="61"/>
  <c r="W44" i="61"/>
  <c r="X44" i="61" s="1"/>
  <c r="S44" i="61"/>
  <c r="Q44" i="61"/>
  <c r="K44" i="61"/>
  <c r="I44" i="61"/>
  <c r="L44" i="61" s="1"/>
  <c r="H44" i="61"/>
  <c r="A44" i="61"/>
  <c r="X43" i="61"/>
  <c r="W43" i="61"/>
  <c r="S43" i="61"/>
  <c r="Q43" i="61"/>
  <c r="L43" i="61"/>
  <c r="V43" i="61" s="1"/>
  <c r="K43" i="61"/>
  <c r="I43" i="61"/>
  <c r="J43" i="61" s="1"/>
  <c r="H43" i="61"/>
  <c r="A43" i="61"/>
  <c r="W42" i="61"/>
  <c r="X42" i="61" s="1"/>
  <c r="S42" i="61"/>
  <c r="Q42" i="61"/>
  <c r="K42" i="61"/>
  <c r="J42" i="61"/>
  <c r="I42" i="61"/>
  <c r="L42" i="61" s="1"/>
  <c r="H42" i="61"/>
  <c r="A42" i="61"/>
  <c r="W41" i="61"/>
  <c r="X41" i="61" s="1"/>
  <c r="S41" i="61"/>
  <c r="U41" i="61" s="1"/>
  <c r="Q41" i="61"/>
  <c r="K41" i="61"/>
  <c r="I41" i="61"/>
  <c r="L41" i="61" s="1"/>
  <c r="H41" i="61"/>
  <c r="A41" i="61"/>
  <c r="W40" i="61"/>
  <c r="X40" i="61" s="1"/>
  <c r="S40" i="61"/>
  <c r="Q40" i="61"/>
  <c r="K40" i="61"/>
  <c r="I40" i="61"/>
  <c r="L40" i="61" s="1"/>
  <c r="H40" i="61"/>
  <c r="A40" i="61"/>
  <c r="X39" i="61"/>
  <c r="W39" i="61"/>
  <c r="S39" i="61"/>
  <c r="Q39" i="61"/>
  <c r="L39" i="61"/>
  <c r="V39" i="61" s="1"/>
  <c r="K39" i="61"/>
  <c r="I39" i="61"/>
  <c r="J39" i="61" s="1"/>
  <c r="H39" i="61"/>
  <c r="A39" i="61"/>
  <c r="W38" i="61"/>
  <c r="X38" i="61" s="1"/>
  <c r="S38" i="61"/>
  <c r="Q38" i="61"/>
  <c r="K38" i="61"/>
  <c r="J38" i="61"/>
  <c r="I38" i="61"/>
  <c r="L38" i="61" s="1"/>
  <c r="H38" i="61"/>
  <c r="A38" i="61"/>
  <c r="W37" i="61"/>
  <c r="X37" i="61" s="1"/>
  <c r="S37" i="61"/>
  <c r="U37" i="61" s="1"/>
  <c r="Q37" i="61"/>
  <c r="K37" i="61"/>
  <c r="I37" i="61"/>
  <c r="L37" i="61" s="1"/>
  <c r="H37" i="61"/>
  <c r="A37" i="61"/>
  <c r="W36" i="61"/>
  <c r="X36" i="61" s="1"/>
  <c r="S36" i="61"/>
  <c r="Q36" i="61"/>
  <c r="K36" i="61"/>
  <c r="I36" i="61"/>
  <c r="L36" i="61" s="1"/>
  <c r="H36" i="61"/>
  <c r="A36" i="61"/>
  <c r="X35" i="61"/>
  <c r="W35" i="61"/>
  <c r="S35" i="61"/>
  <c r="Q35" i="61"/>
  <c r="L35" i="61"/>
  <c r="V35" i="61" s="1"/>
  <c r="K35" i="61"/>
  <c r="I35" i="61"/>
  <c r="J35" i="61" s="1"/>
  <c r="H35" i="61"/>
  <c r="A35" i="61"/>
  <c r="W34" i="61"/>
  <c r="X34" i="61" s="1"/>
  <c r="S34" i="61"/>
  <c r="Q34" i="61"/>
  <c r="K34" i="61"/>
  <c r="J34" i="61"/>
  <c r="I34" i="61"/>
  <c r="L34" i="61" s="1"/>
  <c r="H34" i="61"/>
  <c r="A34" i="61"/>
  <c r="W33" i="61"/>
  <c r="X33" i="61" s="1"/>
  <c r="S33" i="61"/>
  <c r="U33" i="61" s="1"/>
  <c r="Q33" i="61"/>
  <c r="K33" i="61"/>
  <c r="I33" i="61"/>
  <c r="L33" i="61" s="1"/>
  <c r="H33" i="61"/>
  <c r="A33" i="61"/>
  <c r="W32" i="61"/>
  <c r="X32" i="61" s="1"/>
  <c r="S32" i="61"/>
  <c r="Q32" i="61"/>
  <c r="K32" i="61"/>
  <c r="I32" i="61"/>
  <c r="L32" i="61" s="1"/>
  <c r="H32" i="61"/>
  <c r="A32" i="61"/>
  <c r="X31" i="61"/>
  <c r="W31" i="61"/>
  <c r="S31" i="61"/>
  <c r="Q31" i="61"/>
  <c r="L31" i="61"/>
  <c r="V31" i="61" s="1"/>
  <c r="K31" i="61"/>
  <c r="I31" i="61"/>
  <c r="J31" i="61" s="1"/>
  <c r="H31" i="61"/>
  <c r="A31" i="61"/>
  <c r="W30" i="61"/>
  <c r="X30" i="61" s="1"/>
  <c r="S30" i="61"/>
  <c r="Q30" i="61"/>
  <c r="K30" i="61"/>
  <c r="J30" i="61"/>
  <c r="I30" i="61"/>
  <c r="L30" i="61" s="1"/>
  <c r="H30" i="61"/>
  <c r="A30" i="61"/>
  <c r="W29" i="61"/>
  <c r="X29" i="61" s="1"/>
  <c r="S29" i="61"/>
  <c r="Q29" i="61"/>
  <c r="K29" i="61"/>
  <c r="I29" i="61"/>
  <c r="L29" i="61" s="1"/>
  <c r="H29" i="61"/>
  <c r="A29" i="61"/>
  <c r="W28" i="61"/>
  <c r="X28" i="61" s="1"/>
  <c r="S28" i="61"/>
  <c r="Q28" i="61"/>
  <c r="K28" i="61"/>
  <c r="I28" i="61"/>
  <c r="L28" i="61" s="1"/>
  <c r="H28" i="61"/>
  <c r="A28" i="61"/>
  <c r="X27" i="61"/>
  <c r="W27" i="61"/>
  <c r="S27" i="61"/>
  <c r="Q27" i="61"/>
  <c r="L27" i="61"/>
  <c r="V27" i="61" s="1"/>
  <c r="K27" i="61"/>
  <c r="I27" i="61"/>
  <c r="J27" i="61" s="1"/>
  <c r="H27" i="61"/>
  <c r="A27" i="61"/>
  <c r="W26" i="61"/>
  <c r="X26" i="61" s="1"/>
  <c r="S26" i="61"/>
  <c r="Q26" i="61"/>
  <c r="K26" i="61"/>
  <c r="J26" i="61"/>
  <c r="I26" i="61"/>
  <c r="L26" i="61" s="1"/>
  <c r="H26" i="61"/>
  <c r="A26" i="61"/>
  <c r="W25" i="61"/>
  <c r="X25" i="61" s="1"/>
  <c r="S25" i="61"/>
  <c r="Q25" i="61"/>
  <c r="K25" i="61"/>
  <c r="I25" i="61"/>
  <c r="L25" i="61" s="1"/>
  <c r="H25" i="61"/>
  <c r="A25" i="61"/>
  <c r="W24" i="61"/>
  <c r="X24" i="61" s="1"/>
  <c r="S24" i="61"/>
  <c r="Q24" i="61"/>
  <c r="K24" i="61"/>
  <c r="I24" i="61"/>
  <c r="L24" i="61" s="1"/>
  <c r="H24" i="61"/>
  <c r="A24" i="61"/>
  <c r="X23" i="61"/>
  <c r="W23" i="61"/>
  <c r="S23" i="61"/>
  <c r="Q23" i="61"/>
  <c r="L23" i="61"/>
  <c r="V23" i="61" s="1"/>
  <c r="K23" i="61"/>
  <c r="I23" i="61"/>
  <c r="J23" i="61" s="1"/>
  <c r="H23" i="61"/>
  <c r="A23" i="61"/>
  <c r="W22" i="61"/>
  <c r="X22" i="61" s="1"/>
  <c r="S22" i="61"/>
  <c r="Q22" i="61"/>
  <c r="K22" i="61"/>
  <c r="J22" i="61"/>
  <c r="I22" i="61"/>
  <c r="L22" i="61" s="1"/>
  <c r="H22" i="61"/>
  <c r="A22" i="61"/>
  <c r="W21" i="61"/>
  <c r="X21" i="61" s="1"/>
  <c r="S21" i="61"/>
  <c r="Q21" i="61"/>
  <c r="K21" i="61"/>
  <c r="I21" i="61"/>
  <c r="L21" i="61" s="1"/>
  <c r="H21" i="61"/>
  <c r="A21" i="61"/>
  <c r="W20" i="61"/>
  <c r="X20" i="61" s="1"/>
  <c r="S20" i="61"/>
  <c r="Q20" i="61"/>
  <c r="K20" i="61"/>
  <c r="I20" i="61"/>
  <c r="L20" i="61" s="1"/>
  <c r="H20" i="61"/>
  <c r="A20" i="61"/>
  <c r="X19" i="61"/>
  <c r="W19" i="61"/>
  <c r="S19" i="61"/>
  <c r="Q19" i="61"/>
  <c r="L19" i="61"/>
  <c r="V19" i="61" s="1"/>
  <c r="K19" i="61"/>
  <c r="I19" i="61"/>
  <c r="J19" i="61" s="1"/>
  <c r="H19" i="61"/>
  <c r="A19" i="61"/>
  <c r="W18" i="61"/>
  <c r="X18" i="61" s="1"/>
  <c r="S18" i="61"/>
  <c r="Q18" i="61"/>
  <c r="K18" i="61"/>
  <c r="J18" i="61"/>
  <c r="I18" i="61"/>
  <c r="L18" i="61" s="1"/>
  <c r="H18" i="61"/>
  <c r="A18" i="61"/>
  <c r="W17" i="61"/>
  <c r="X17" i="61" s="1"/>
  <c r="S17" i="61"/>
  <c r="Q17" i="61"/>
  <c r="K17" i="61"/>
  <c r="I17" i="61"/>
  <c r="L17" i="61" s="1"/>
  <c r="H17" i="61"/>
  <c r="A17" i="61"/>
  <c r="W16" i="61"/>
  <c r="X16" i="61" s="1"/>
  <c r="S16" i="61"/>
  <c r="Q16" i="61"/>
  <c r="K16" i="61"/>
  <c r="I16" i="61"/>
  <c r="L16" i="61" s="1"/>
  <c r="H16" i="61"/>
  <c r="A16" i="61"/>
  <c r="X15" i="61"/>
  <c r="W15" i="61"/>
  <c r="S15" i="61"/>
  <c r="Q15" i="61"/>
  <c r="L15" i="61"/>
  <c r="V15" i="61" s="1"/>
  <c r="K15" i="61"/>
  <c r="I15" i="61"/>
  <c r="J15" i="61" s="1"/>
  <c r="H15" i="61"/>
  <c r="A15" i="61"/>
  <c r="W14" i="61"/>
  <c r="X14" i="61" s="1"/>
  <c r="S14" i="61"/>
  <c r="Q14" i="61"/>
  <c r="K14" i="61"/>
  <c r="J14" i="61"/>
  <c r="I14" i="61"/>
  <c r="L14" i="61" s="1"/>
  <c r="H14" i="61"/>
  <c r="A14" i="61"/>
  <c r="W13" i="61"/>
  <c r="X13" i="61" s="1"/>
  <c r="S13" i="61"/>
  <c r="Q13" i="61"/>
  <c r="K13" i="61"/>
  <c r="I13" i="61"/>
  <c r="L13" i="61" s="1"/>
  <c r="H13" i="61"/>
  <c r="A13" i="61"/>
  <c r="W12" i="61"/>
  <c r="X12" i="61" s="1"/>
  <c r="S12" i="61"/>
  <c r="T58" i="61" s="1"/>
  <c r="Q12" i="61"/>
  <c r="K12" i="61"/>
  <c r="I12" i="61"/>
  <c r="L12" i="61" s="1"/>
  <c r="H12" i="61"/>
  <c r="A12" i="61"/>
  <c r="A3" i="61"/>
  <c r="S58" i="60"/>
  <c r="H58" i="60"/>
  <c r="W57" i="60"/>
  <c r="X57" i="60" s="1"/>
  <c r="S57" i="60"/>
  <c r="Q57" i="60"/>
  <c r="K57" i="60"/>
  <c r="I57" i="60"/>
  <c r="L57" i="60" s="1"/>
  <c r="H57" i="60"/>
  <c r="A57" i="60"/>
  <c r="W56" i="60"/>
  <c r="X56" i="60" s="1"/>
  <c r="S56" i="60"/>
  <c r="Q56" i="60"/>
  <c r="K56" i="60"/>
  <c r="I56" i="60"/>
  <c r="L56" i="60" s="1"/>
  <c r="H56" i="60"/>
  <c r="A56" i="60"/>
  <c r="X55" i="60"/>
  <c r="W55" i="60"/>
  <c r="S55" i="60"/>
  <c r="Q55" i="60"/>
  <c r="L55" i="60"/>
  <c r="V55" i="60" s="1"/>
  <c r="K55" i="60"/>
  <c r="I55" i="60"/>
  <c r="J55" i="60" s="1"/>
  <c r="H55" i="60"/>
  <c r="A55" i="60"/>
  <c r="W54" i="60"/>
  <c r="X54" i="60" s="1"/>
  <c r="S54" i="60"/>
  <c r="Q54" i="60"/>
  <c r="K54" i="60"/>
  <c r="L54" i="60" s="1"/>
  <c r="J54" i="60"/>
  <c r="I54" i="60"/>
  <c r="H54" i="60"/>
  <c r="A54" i="60"/>
  <c r="W53" i="60"/>
  <c r="X53" i="60" s="1"/>
  <c r="S53" i="60"/>
  <c r="Q53" i="60"/>
  <c r="K53" i="60"/>
  <c r="I53" i="60"/>
  <c r="L53" i="60" s="1"/>
  <c r="H53" i="60"/>
  <c r="A53" i="60"/>
  <c r="W52" i="60"/>
  <c r="X52" i="60" s="1"/>
  <c r="S52" i="60"/>
  <c r="Q52" i="60"/>
  <c r="K52" i="60"/>
  <c r="I52" i="60"/>
  <c r="L52" i="60" s="1"/>
  <c r="H52" i="60"/>
  <c r="A52" i="60"/>
  <c r="X51" i="60"/>
  <c r="W51" i="60"/>
  <c r="S51" i="60"/>
  <c r="Q51" i="60"/>
  <c r="L51" i="60"/>
  <c r="V51" i="60" s="1"/>
  <c r="K51" i="60"/>
  <c r="I51" i="60"/>
  <c r="J51" i="60" s="1"/>
  <c r="H51" i="60"/>
  <c r="A51" i="60"/>
  <c r="W50" i="60"/>
  <c r="X50" i="60" s="1"/>
  <c r="S50" i="60"/>
  <c r="Q50" i="60"/>
  <c r="K50" i="60"/>
  <c r="J50" i="60"/>
  <c r="I50" i="60"/>
  <c r="L50" i="60" s="1"/>
  <c r="H50" i="60"/>
  <c r="A50" i="60"/>
  <c r="W49" i="60"/>
  <c r="X49" i="60" s="1"/>
  <c r="S49" i="60"/>
  <c r="Q49" i="60"/>
  <c r="K49" i="60"/>
  <c r="I49" i="60"/>
  <c r="L49" i="60" s="1"/>
  <c r="H49" i="60"/>
  <c r="A49" i="60"/>
  <c r="W48" i="60"/>
  <c r="X48" i="60" s="1"/>
  <c r="S48" i="60"/>
  <c r="Q48" i="60"/>
  <c r="K48" i="60"/>
  <c r="I48" i="60"/>
  <c r="L48" i="60" s="1"/>
  <c r="H48" i="60"/>
  <c r="A48" i="60"/>
  <c r="X47" i="60"/>
  <c r="W47" i="60"/>
  <c r="S47" i="60"/>
  <c r="Q47" i="60"/>
  <c r="L47" i="60"/>
  <c r="V47" i="60" s="1"/>
  <c r="K47" i="60"/>
  <c r="I47" i="60"/>
  <c r="J47" i="60" s="1"/>
  <c r="H47" i="60"/>
  <c r="A47" i="60"/>
  <c r="W46" i="60"/>
  <c r="X46" i="60" s="1"/>
  <c r="S46" i="60"/>
  <c r="Q46" i="60"/>
  <c r="K46" i="60"/>
  <c r="J46" i="60"/>
  <c r="I46" i="60"/>
  <c r="L46" i="60" s="1"/>
  <c r="H46" i="60"/>
  <c r="A46" i="60"/>
  <c r="W45" i="60"/>
  <c r="X45" i="60" s="1"/>
  <c r="S45" i="60"/>
  <c r="Q45" i="60"/>
  <c r="K45" i="60"/>
  <c r="I45" i="60"/>
  <c r="L45" i="60" s="1"/>
  <c r="H45" i="60"/>
  <c r="A45" i="60"/>
  <c r="W44" i="60"/>
  <c r="X44" i="60" s="1"/>
  <c r="S44" i="60"/>
  <c r="Q44" i="60"/>
  <c r="K44" i="60"/>
  <c r="I44" i="60"/>
  <c r="L44" i="60" s="1"/>
  <c r="H44" i="60"/>
  <c r="A44" i="60"/>
  <c r="X43" i="60"/>
  <c r="W43" i="60"/>
  <c r="S43" i="60"/>
  <c r="Q43" i="60"/>
  <c r="L43" i="60"/>
  <c r="V43" i="60" s="1"/>
  <c r="K43" i="60"/>
  <c r="I43" i="60"/>
  <c r="J43" i="60" s="1"/>
  <c r="H43" i="60"/>
  <c r="A43" i="60"/>
  <c r="W42" i="60"/>
  <c r="X42" i="60" s="1"/>
  <c r="S42" i="60"/>
  <c r="Q42" i="60"/>
  <c r="K42" i="60"/>
  <c r="J42" i="60"/>
  <c r="I42" i="60"/>
  <c r="L42" i="60" s="1"/>
  <c r="H42" i="60"/>
  <c r="A42" i="60"/>
  <c r="W41" i="60"/>
  <c r="X41" i="60" s="1"/>
  <c r="S41" i="60"/>
  <c r="U41" i="60" s="1"/>
  <c r="Q41" i="60"/>
  <c r="K41" i="60"/>
  <c r="I41" i="60"/>
  <c r="L41" i="60" s="1"/>
  <c r="H41" i="60"/>
  <c r="A41" i="60"/>
  <c r="W40" i="60"/>
  <c r="X40" i="60" s="1"/>
  <c r="S40" i="60"/>
  <c r="Q40" i="60"/>
  <c r="K40" i="60"/>
  <c r="I40" i="60"/>
  <c r="L40" i="60" s="1"/>
  <c r="H40" i="60"/>
  <c r="A40" i="60"/>
  <c r="X39" i="60"/>
  <c r="W39" i="60"/>
  <c r="S39" i="60"/>
  <c r="Q39" i="60"/>
  <c r="L39" i="60"/>
  <c r="V39" i="60" s="1"/>
  <c r="K39" i="60"/>
  <c r="I39" i="60"/>
  <c r="J39" i="60" s="1"/>
  <c r="H39" i="60"/>
  <c r="A39" i="60"/>
  <c r="W38" i="60"/>
  <c r="X38" i="60" s="1"/>
  <c r="S38" i="60"/>
  <c r="Q38" i="60"/>
  <c r="K38" i="60"/>
  <c r="J38" i="60"/>
  <c r="I38" i="60"/>
  <c r="L38" i="60" s="1"/>
  <c r="H38" i="60"/>
  <c r="A38" i="60"/>
  <c r="W37" i="60"/>
  <c r="X37" i="60" s="1"/>
  <c r="S37" i="60"/>
  <c r="U37" i="60" s="1"/>
  <c r="Q37" i="60"/>
  <c r="K37" i="60"/>
  <c r="I37" i="60"/>
  <c r="L37" i="60" s="1"/>
  <c r="H37" i="60"/>
  <c r="A37" i="60"/>
  <c r="W36" i="60"/>
  <c r="X36" i="60" s="1"/>
  <c r="S36" i="60"/>
  <c r="Q36" i="60"/>
  <c r="K36" i="60"/>
  <c r="I36" i="60"/>
  <c r="L36" i="60" s="1"/>
  <c r="H36" i="60"/>
  <c r="A36" i="60"/>
  <c r="X35" i="60"/>
  <c r="W35" i="60"/>
  <c r="S35" i="60"/>
  <c r="Q35" i="60"/>
  <c r="L35" i="60"/>
  <c r="V35" i="60" s="1"/>
  <c r="K35" i="60"/>
  <c r="I35" i="60"/>
  <c r="J35" i="60" s="1"/>
  <c r="H35" i="60"/>
  <c r="A35" i="60"/>
  <c r="W34" i="60"/>
  <c r="X34" i="60" s="1"/>
  <c r="S34" i="60"/>
  <c r="Q34" i="60"/>
  <c r="K34" i="60"/>
  <c r="J34" i="60"/>
  <c r="I34" i="60"/>
  <c r="L34" i="60" s="1"/>
  <c r="H34" i="60"/>
  <c r="A34" i="60"/>
  <c r="W33" i="60"/>
  <c r="X33" i="60" s="1"/>
  <c r="S33" i="60"/>
  <c r="U33" i="60" s="1"/>
  <c r="Q33" i="60"/>
  <c r="K33" i="60"/>
  <c r="I33" i="60"/>
  <c r="L33" i="60" s="1"/>
  <c r="H33" i="60"/>
  <c r="A33" i="60"/>
  <c r="W32" i="60"/>
  <c r="X32" i="60" s="1"/>
  <c r="S32" i="60"/>
  <c r="Q32" i="60"/>
  <c r="K32" i="60"/>
  <c r="I32" i="60"/>
  <c r="L32" i="60" s="1"/>
  <c r="H32" i="60"/>
  <c r="A32" i="60"/>
  <c r="X31" i="60"/>
  <c r="W31" i="60"/>
  <c r="S31" i="60"/>
  <c r="Q31" i="60"/>
  <c r="L31" i="60"/>
  <c r="V31" i="60" s="1"/>
  <c r="K31" i="60"/>
  <c r="I31" i="60"/>
  <c r="J31" i="60" s="1"/>
  <c r="H31" i="60"/>
  <c r="A31" i="60"/>
  <c r="W30" i="60"/>
  <c r="X30" i="60" s="1"/>
  <c r="S30" i="60"/>
  <c r="Q30" i="60"/>
  <c r="K30" i="60"/>
  <c r="J30" i="60"/>
  <c r="I30" i="60"/>
  <c r="L30" i="60" s="1"/>
  <c r="H30" i="60"/>
  <c r="A30" i="60"/>
  <c r="W29" i="60"/>
  <c r="X29" i="60" s="1"/>
  <c r="S29" i="60"/>
  <c r="Q29" i="60"/>
  <c r="K29" i="60"/>
  <c r="I29" i="60"/>
  <c r="L29" i="60" s="1"/>
  <c r="H29" i="60"/>
  <c r="A29" i="60"/>
  <c r="W28" i="60"/>
  <c r="X28" i="60" s="1"/>
  <c r="S28" i="60"/>
  <c r="Q28" i="60"/>
  <c r="K28" i="60"/>
  <c r="I28" i="60"/>
  <c r="L28" i="60" s="1"/>
  <c r="H28" i="60"/>
  <c r="A28" i="60"/>
  <c r="X27" i="60"/>
  <c r="W27" i="60"/>
  <c r="S27" i="60"/>
  <c r="Q27" i="60"/>
  <c r="L27" i="60"/>
  <c r="V27" i="60" s="1"/>
  <c r="K27" i="60"/>
  <c r="I27" i="60"/>
  <c r="J27" i="60" s="1"/>
  <c r="H27" i="60"/>
  <c r="A27" i="60"/>
  <c r="W26" i="60"/>
  <c r="X26" i="60" s="1"/>
  <c r="S26" i="60"/>
  <c r="Q26" i="60"/>
  <c r="K26" i="60"/>
  <c r="J26" i="60"/>
  <c r="I26" i="60"/>
  <c r="L26" i="60" s="1"/>
  <c r="H26" i="60"/>
  <c r="A26" i="60"/>
  <c r="W25" i="60"/>
  <c r="X25" i="60" s="1"/>
  <c r="S25" i="60"/>
  <c r="Q25" i="60"/>
  <c r="K25" i="60"/>
  <c r="I25" i="60"/>
  <c r="L25" i="60" s="1"/>
  <c r="H25" i="60"/>
  <c r="A25" i="60"/>
  <c r="W24" i="60"/>
  <c r="X24" i="60" s="1"/>
  <c r="S24" i="60"/>
  <c r="Q24" i="60"/>
  <c r="K24" i="60"/>
  <c r="I24" i="60"/>
  <c r="L24" i="60" s="1"/>
  <c r="H24" i="60"/>
  <c r="A24" i="60"/>
  <c r="X23" i="60"/>
  <c r="W23" i="60"/>
  <c r="S23" i="60"/>
  <c r="Q23" i="60"/>
  <c r="L23" i="60"/>
  <c r="V23" i="60" s="1"/>
  <c r="K23" i="60"/>
  <c r="I23" i="60"/>
  <c r="J23" i="60" s="1"/>
  <c r="H23" i="60"/>
  <c r="A23" i="60"/>
  <c r="W22" i="60"/>
  <c r="X22" i="60" s="1"/>
  <c r="S22" i="60"/>
  <c r="Q22" i="60"/>
  <c r="K22" i="60"/>
  <c r="J22" i="60"/>
  <c r="I22" i="60"/>
  <c r="L22" i="60" s="1"/>
  <c r="H22" i="60"/>
  <c r="A22" i="60"/>
  <c r="W21" i="60"/>
  <c r="X21" i="60" s="1"/>
  <c r="S21" i="60"/>
  <c r="Q21" i="60"/>
  <c r="K21" i="60"/>
  <c r="I21" i="60"/>
  <c r="L21" i="60" s="1"/>
  <c r="H21" i="60"/>
  <c r="A21" i="60"/>
  <c r="W20" i="60"/>
  <c r="X20" i="60" s="1"/>
  <c r="S20" i="60"/>
  <c r="Q20" i="60"/>
  <c r="K20" i="60"/>
  <c r="I20" i="60"/>
  <c r="L20" i="60" s="1"/>
  <c r="H20" i="60"/>
  <c r="A20" i="60"/>
  <c r="X19" i="60"/>
  <c r="W19" i="60"/>
  <c r="S19" i="60"/>
  <c r="Q19" i="60"/>
  <c r="L19" i="60"/>
  <c r="V19" i="60" s="1"/>
  <c r="K19" i="60"/>
  <c r="I19" i="60"/>
  <c r="J19" i="60" s="1"/>
  <c r="H19" i="60"/>
  <c r="A19" i="60"/>
  <c r="W18" i="60"/>
  <c r="X18" i="60" s="1"/>
  <c r="S18" i="60"/>
  <c r="Q18" i="60"/>
  <c r="K18" i="60"/>
  <c r="J18" i="60"/>
  <c r="I18" i="60"/>
  <c r="L18" i="60" s="1"/>
  <c r="H18" i="60"/>
  <c r="A18" i="60"/>
  <c r="W17" i="60"/>
  <c r="X17" i="60" s="1"/>
  <c r="S17" i="60"/>
  <c r="Q17" i="60"/>
  <c r="K17" i="60"/>
  <c r="I17" i="60"/>
  <c r="L17" i="60" s="1"/>
  <c r="H17" i="60"/>
  <c r="A17" i="60"/>
  <c r="W16" i="60"/>
  <c r="X16" i="60" s="1"/>
  <c r="S16" i="60"/>
  <c r="Q16" i="60"/>
  <c r="K16" i="60"/>
  <c r="I16" i="60"/>
  <c r="L16" i="60" s="1"/>
  <c r="H16" i="60"/>
  <c r="A16" i="60"/>
  <c r="X15" i="60"/>
  <c r="W15" i="60"/>
  <c r="S15" i="60"/>
  <c r="Q15" i="60"/>
  <c r="L15" i="60"/>
  <c r="V15" i="60" s="1"/>
  <c r="K15" i="60"/>
  <c r="I15" i="60"/>
  <c r="J15" i="60" s="1"/>
  <c r="H15" i="60"/>
  <c r="A15" i="60"/>
  <c r="W14" i="60"/>
  <c r="X14" i="60" s="1"/>
  <c r="S14" i="60"/>
  <c r="Q14" i="60"/>
  <c r="K14" i="60"/>
  <c r="J14" i="60"/>
  <c r="I14" i="60"/>
  <c r="L14" i="60" s="1"/>
  <c r="H14" i="60"/>
  <c r="A14" i="60"/>
  <c r="W13" i="60"/>
  <c r="X13" i="60" s="1"/>
  <c r="S13" i="60"/>
  <c r="Q13" i="60"/>
  <c r="K13" i="60"/>
  <c r="I13" i="60"/>
  <c r="L13" i="60" s="1"/>
  <c r="H13" i="60"/>
  <c r="A13" i="60"/>
  <c r="W12" i="60"/>
  <c r="X12" i="60" s="1"/>
  <c r="S12" i="60"/>
  <c r="T58" i="60" s="1"/>
  <c r="Q12" i="60"/>
  <c r="K12" i="60"/>
  <c r="I12" i="60"/>
  <c r="L12" i="60" s="1"/>
  <c r="H12" i="60"/>
  <c r="A12" i="60"/>
  <c r="A3" i="60"/>
  <c r="S58" i="59"/>
  <c r="H58" i="59"/>
  <c r="W57" i="59"/>
  <c r="X57" i="59" s="1"/>
  <c r="S57" i="59"/>
  <c r="Q57" i="59"/>
  <c r="K57" i="59"/>
  <c r="I57" i="59"/>
  <c r="L57" i="59" s="1"/>
  <c r="H57" i="59"/>
  <c r="A57" i="59"/>
  <c r="W56" i="59"/>
  <c r="X56" i="59" s="1"/>
  <c r="S56" i="59"/>
  <c r="Q56" i="59"/>
  <c r="K56" i="59"/>
  <c r="I56" i="59"/>
  <c r="L56" i="59" s="1"/>
  <c r="H56" i="59"/>
  <c r="A56" i="59"/>
  <c r="W55" i="59"/>
  <c r="X55" i="59" s="1"/>
  <c r="S55" i="59"/>
  <c r="Q55" i="59"/>
  <c r="K55" i="59"/>
  <c r="I55" i="59"/>
  <c r="J55" i="59" s="1"/>
  <c r="H55" i="59"/>
  <c r="A55" i="59"/>
  <c r="W54" i="59"/>
  <c r="X54" i="59" s="1"/>
  <c r="S54" i="59"/>
  <c r="Q54" i="59"/>
  <c r="K54" i="59"/>
  <c r="I54" i="59"/>
  <c r="L54" i="59" s="1"/>
  <c r="H54" i="59"/>
  <c r="A54" i="59"/>
  <c r="W53" i="59"/>
  <c r="X53" i="59" s="1"/>
  <c r="S53" i="59"/>
  <c r="Q53" i="59"/>
  <c r="K53" i="59"/>
  <c r="I53" i="59"/>
  <c r="L53" i="59" s="1"/>
  <c r="H53" i="59"/>
  <c r="A53" i="59"/>
  <c r="W52" i="59"/>
  <c r="X52" i="59" s="1"/>
  <c r="S52" i="59"/>
  <c r="Q52" i="59"/>
  <c r="K52" i="59"/>
  <c r="I52" i="59"/>
  <c r="L52" i="59" s="1"/>
  <c r="H52" i="59"/>
  <c r="A52" i="59"/>
  <c r="W51" i="59"/>
  <c r="X51" i="59" s="1"/>
  <c r="S51" i="59"/>
  <c r="Q51" i="59"/>
  <c r="K51" i="59"/>
  <c r="I51" i="59"/>
  <c r="J51" i="59" s="1"/>
  <c r="H51" i="59"/>
  <c r="A51" i="59"/>
  <c r="W50" i="59"/>
  <c r="X50" i="59" s="1"/>
  <c r="S50" i="59"/>
  <c r="Q50" i="59"/>
  <c r="K50" i="59"/>
  <c r="I50" i="59"/>
  <c r="L50" i="59" s="1"/>
  <c r="H50" i="59"/>
  <c r="A50" i="59"/>
  <c r="W49" i="59"/>
  <c r="X49" i="59" s="1"/>
  <c r="S49" i="59"/>
  <c r="Q49" i="59"/>
  <c r="K49" i="59"/>
  <c r="I49" i="59"/>
  <c r="L49" i="59" s="1"/>
  <c r="H49" i="59"/>
  <c r="A49" i="59"/>
  <c r="W48" i="59"/>
  <c r="X48" i="59" s="1"/>
  <c r="S48" i="59"/>
  <c r="Q48" i="59"/>
  <c r="K48" i="59"/>
  <c r="I48" i="59"/>
  <c r="L48" i="59" s="1"/>
  <c r="H48" i="59"/>
  <c r="A48" i="59"/>
  <c r="W47" i="59"/>
  <c r="X47" i="59" s="1"/>
  <c r="S47" i="59"/>
  <c r="Q47" i="59"/>
  <c r="K47" i="59"/>
  <c r="I47" i="59"/>
  <c r="J47" i="59" s="1"/>
  <c r="H47" i="59"/>
  <c r="A47" i="59"/>
  <c r="W46" i="59"/>
  <c r="X46" i="59" s="1"/>
  <c r="S46" i="59"/>
  <c r="Q46" i="59"/>
  <c r="K46" i="59"/>
  <c r="I46" i="59"/>
  <c r="L46" i="59" s="1"/>
  <c r="H46" i="59"/>
  <c r="A46" i="59"/>
  <c r="W45" i="59"/>
  <c r="X45" i="59" s="1"/>
  <c r="S45" i="59"/>
  <c r="Q45" i="59"/>
  <c r="K45" i="59"/>
  <c r="I45" i="59"/>
  <c r="L45" i="59" s="1"/>
  <c r="H45" i="59"/>
  <c r="A45" i="59"/>
  <c r="W44" i="59"/>
  <c r="X44" i="59" s="1"/>
  <c r="S44" i="59"/>
  <c r="Q44" i="59"/>
  <c r="K44" i="59"/>
  <c r="I44" i="59"/>
  <c r="L44" i="59" s="1"/>
  <c r="H44" i="59"/>
  <c r="A44" i="59"/>
  <c r="W43" i="59"/>
  <c r="X43" i="59" s="1"/>
  <c r="S43" i="59"/>
  <c r="Q43" i="59"/>
  <c r="K43" i="59"/>
  <c r="I43" i="59"/>
  <c r="J43" i="59" s="1"/>
  <c r="H43" i="59"/>
  <c r="A43" i="59"/>
  <c r="W42" i="59"/>
  <c r="X42" i="59" s="1"/>
  <c r="S42" i="59"/>
  <c r="Q42" i="59"/>
  <c r="K42" i="59"/>
  <c r="I42" i="59"/>
  <c r="L42" i="59" s="1"/>
  <c r="H42" i="59"/>
  <c r="A42" i="59"/>
  <c r="W41" i="59"/>
  <c r="X41" i="59" s="1"/>
  <c r="S41" i="59"/>
  <c r="Q41" i="59"/>
  <c r="K41" i="59"/>
  <c r="I41" i="59"/>
  <c r="L41" i="59" s="1"/>
  <c r="H41" i="59"/>
  <c r="A41" i="59"/>
  <c r="W40" i="59"/>
  <c r="X40" i="59" s="1"/>
  <c r="S40" i="59"/>
  <c r="Q40" i="59"/>
  <c r="K40" i="59"/>
  <c r="I40" i="59"/>
  <c r="L40" i="59" s="1"/>
  <c r="H40" i="59"/>
  <c r="A40" i="59"/>
  <c r="W39" i="59"/>
  <c r="X39" i="59" s="1"/>
  <c r="S39" i="59"/>
  <c r="Q39" i="59"/>
  <c r="K39" i="59"/>
  <c r="I39" i="59"/>
  <c r="J39" i="59" s="1"/>
  <c r="H39" i="59"/>
  <c r="A39" i="59"/>
  <c r="W38" i="59"/>
  <c r="X38" i="59" s="1"/>
  <c r="S38" i="59"/>
  <c r="Q38" i="59"/>
  <c r="K38" i="59"/>
  <c r="I38" i="59"/>
  <c r="L38" i="59" s="1"/>
  <c r="H38" i="59"/>
  <c r="A38" i="59"/>
  <c r="W37" i="59"/>
  <c r="X37" i="59" s="1"/>
  <c r="S37" i="59"/>
  <c r="Q37" i="59"/>
  <c r="K37" i="59"/>
  <c r="I37" i="59"/>
  <c r="L37" i="59" s="1"/>
  <c r="H37" i="59"/>
  <c r="A37" i="59"/>
  <c r="W36" i="59"/>
  <c r="X36" i="59" s="1"/>
  <c r="S36" i="59"/>
  <c r="Q36" i="59"/>
  <c r="K36" i="59"/>
  <c r="I36" i="59"/>
  <c r="L36" i="59" s="1"/>
  <c r="H36" i="59"/>
  <c r="A36" i="59"/>
  <c r="W35" i="59"/>
  <c r="X35" i="59" s="1"/>
  <c r="S35" i="59"/>
  <c r="Q35" i="59"/>
  <c r="K35" i="59"/>
  <c r="I35" i="59"/>
  <c r="J35" i="59" s="1"/>
  <c r="H35" i="59"/>
  <c r="A35" i="59"/>
  <c r="W34" i="59"/>
  <c r="X34" i="59" s="1"/>
  <c r="S34" i="59"/>
  <c r="Q34" i="59"/>
  <c r="K34" i="59"/>
  <c r="I34" i="59"/>
  <c r="L34" i="59" s="1"/>
  <c r="H34" i="59"/>
  <c r="A34" i="59"/>
  <c r="W33" i="59"/>
  <c r="X33" i="59" s="1"/>
  <c r="S33" i="59"/>
  <c r="Q33" i="59"/>
  <c r="K33" i="59"/>
  <c r="I33" i="59"/>
  <c r="L33" i="59" s="1"/>
  <c r="H33" i="59"/>
  <c r="A33" i="59"/>
  <c r="W32" i="59"/>
  <c r="X32" i="59" s="1"/>
  <c r="S32" i="59"/>
  <c r="Q32" i="59"/>
  <c r="K32" i="59"/>
  <c r="I32" i="59"/>
  <c r="L32" i="59" s="1"/>
  <c r="H32" i="59"/>
  <c r="A32" i="59"/>
  <c r="W31" i="59"/>
  <c r="X31" i="59" s="1"/>
  <c r="S31" i="59"/>
  <c r="Q31" i="59"/>
  <c r="K31" i="59"/>
  <c r="I31" i="59"/>
  <c r="J31" i="59" s="1"/>
  <c r="H31" i="59"/>
  <c r="A31" i="59"/>
  <c r="W30" i="59"/>
  <c r="X30" i="59" s="1"/>
  <c r="S30" i="59"/>
  <c r="Q30" i="59"/>
  <c r="K30" i="59"/>
  <c r="I30" i="59"/>
  <c r="L30" i="59" s="1"/>
  <c r="H30" i="59"/>
  <c r="A30" i="59"/>
  <c r="W29" i="59"/>
  <c r="X29" i="59" s="1"/>
  <c r="S29" i="59"/>
  <c r="Q29" i="59"/>
  <c r="K29" i="59"/>
  <c r="I29" i="59"/>
  <c r="L29" i="59" s="1"/>
  <c r="H29" i="59"/>
  <c r="A29" i="59"/>
  <c r="W28" i="59"/>
  <c r="X28" i="59" s="1"/>
  <c r="S28" i="59"/>
  <c r="Q28" i="59"/>
  <c r="K28" i="59"/>
  <c r="I28" i="59"/>
  <c r="L28" i="59" s="1"/>
  <c r="H28" i="59"/>
  <c r="A28" i="59"/>
  <c r="W27" i="59"/>
  <c r="X27" i="59" s="1"/>
  <c r="S27" i="59"/>
  <c r="Q27" i="59"/>
  <c r="K27" i="59"/>
  <c r="I27" i="59"/>
  <c r="J27" i="59" s="1"/>
  <c r="H27" i="59"/>
  <c r="A27" i="59"/>
  <c r="W26" i="59"/>
  <c r="X26" i="59" s="1"/>
  <c r="S26" i="59"/>
  <c r="Q26" i="59"/>
  <c r="K26" i="59"/>
  <c r="I26" i="59"/>
  <c r="L26" i="59" s="1"/>
  <c r="H26" i="59"/>
  <c r="A26" i="59"/>
  <c r="W25" i="59"/>
  <c r="X25" i="59" s="1"/>
  <c r="S25" i="59"/>
  <c r="Q25" i="59"/>
  <c r="K25" i="59"/>
  <c r="I25" i="59"/>
  <c r="L25" i="59" s="1"/>
  <c r="H25" i="59"/>
  <c r="A25" i="59"/>
  <c r="W24" i="59"/>
  <c r="X24" i="59" s="1"/>
  <c r="S24" i="59"/>
  <c r="Q24" i="59"/>
  <c r="K24" i="59"/>
  <c r="I24" i="59"/>
  <c r="L24" i="59" s="1"/>
  <c r="H24" i="59"/>
  <c r="A24" i="59"/>
  <c r="W23" i="59"/>
  <c r="X23" i="59" s="1"/>
  <c r="S23" i="59"/>
  <c r="Q23" i="59"/>
  <c r="K23" i="59"/>
  <c r="I23" i="59"/>
  <c r="J23" i="59" s="1"/>
  <c r="H23" i="59"/>
  <c r="A23" i="59"/>
  <c r="W22" i="59"/>
  <c r="X22" i="59" s="1"/>
  <c r="S22" i="59"/>
  <c r="Q22" i="59"/>
  <c r="K22" i="59"/>
  <c r="I22" i="59"/>
  <c r="L22" i="59" s="1"/>
  <c r="H22" i="59"/>
  <c r="A22" i="59"/>
  <c r="W21" i="59"/>
  <c r="X21" i="59" s="1"/>
  <c r="S21" i="59"/>
  <c r="Q21" i="59"/>
  <c r="K21" i="59"/>
  <c r="I21" i="59"/>
  <c r="L21" i="59" s="1"/>
  <c r="H21" i="59"/>
  <c r="A21" i="59"/>
  <c r="W20" i="59"/>
  <c r="X20" i="59" s="1"/>
  <c r="S20" i="59"/>
  <c r="Q20" i="59"/>
  <c r="K20" i="59"/>
  <c r="I20" i="59"/>
  <c r="L20" i="59" s="1"/>
  <c r="H20" i="59"/>
  <c r="A20" i="59"/>
  <c r="W19" i="59"/>
  <c r="X19" i="59" s="1"/>
  <c r="S19" i="59"/>
  <c r="Q19" i="59"/>
  <c r="K19" i="59"/>
  <c r="I19" i="59"/>
  <c r="J19" i="59" s="1"/>
  <c r="H19" i="59"/>
  <c r="A19" i="59"/>
  <c r="W18" i="59"/>
  <c r="X18" i="59" s="1"/>
  <c r="S18" i="59"/>
  <c r="Q18" i="59"/>
  <c r="K18" i="59"/>
  <c r="I18" i="59"/>
  <c r="L18" i="59" s="1"/>
  <c r="H18" i="59"/>
  <c r="A18" i="59"/>
  <c r="W17" i="59"/>
  <c r="X17" i="59" s="1"/>
  <c r="S17" i="59"/>
  <c r="Q17" i="59"/>
  <c r="K17" i="59"/>
  <c r="I17" i="59"/>
  <c r="L17" i="59" s="1"/>
  <c r="H17" i="59"/>
  <c r="A17" i="59"/>
  <c r="W16" i="59"/>
  <c r="X16" i="59" s="1"/>
  <c r="S16" i="59"/>
  <c r="Q16" i="59"/>
  <c r="K16" i="59"/>
  <c r="I16" i="59"/>
  <c r="L16" i="59" s="1"/>
  <c r="H16" i="59"/>
  <c r="A16" i="59"/>
  <c r="W15" i="59"/>
  <c r="X15" i="59" s="1"/>
  <c r="S15" i="59"/>
  <c r="Q15" i="59"/>
  <c r="K15" i="59"/>
  <c r="I15" i="59"/>
  <c r="J15" i="59" s="1"/>
  <c r="H15" i="59"/>
  <c r="A15" i="59"/>
  <c r="W14" i="59"/>
  <c r="X14" i="59" s="1"/>
  <c r="S14" i="59"/>
  <c r="Q14" i="59"/>
  <c r="K14" i="59"/>
  <c r="I14" i="59"/>
  <c r="L14" i="59" s="1"/>
  <c r="H14" i="59"/>
  <c r="A14" i="59"/>
  <c r="W13" i="59"/>
  <c r="X13" i="59" s="1"/>
  <c r="S13" i="59"/>
  <c r="Q13" i="59"/>
  <c r="K13" i="59"/>
  <c r="I13" i="59"/>
  <c r="L13" i="59" s="1"/>
  <c r="H13" i="59"/>
  <c r="A13" i="59"/>
  <c r="W12" i="59"/>
  <c r="X12" i="59" s="1"/>
  <c r="S12" i="59"/>
  <c r="T58" i="59" s="1"/>
  <c r="Q12" i="59"/>
  <c r="K12" i="59"/>
  <c r="I12" i="59"/>
  <c r="L12" i="59" s="1"/>
  <c r="H12" i="59"/>
  <c r="A12" i="59"/>
  <c r="A3" i="59"/>
  <c r="S58" i="58"/>
  <c r="H58" i="58"/>
  <c r="W57" i="58"/>
  <c r="X57" i="58" s="1"/>
  <c r="S57" i="58"/>
  <c r="Q57" i="58"/>
  <c r="K57" i="58"/>
  <c r="I57" i="58"/>
  <c r="L57" i="58" s="1"/>
  <c r="H57" i="58"/>
  <c r="A57" i="58"/>
  <c r="W56" i="58"/>
  <c r="X56" i="58" s="1"/>
  <c r="S56" i="58"/>
  <c r="Q56" i="58"/>
  <c r="K56" i="58"/>
  <c r="I56" i="58"/>
  <c r="L56" i="58" s="1"/>
  <c r="H56" i="58"/>
  <c r="A56" i="58"/>
  <c r="X55" i="58"/>
  <c r="W55" i="58"/>
  <c r="S55" i="58"/>
  <c r="Q55" i="58"/>
  <c r="M55" i="58"/>
  <c r="L55" i="58"/>
  <c r="V55" i="58" s="1"/>
  <c r="K55" i="58"/>
  <c r="I55" i="58"/>
  <c r="J55" i="58" s="1"/>
  <c r="H55" i="58"/>
  <c r="A55" i="58"/>
  <c r="W54" i="58"/>
  <c r="X54" i="58" s="1"/>
  <c r="S54" i="58"/>
  <c r="Q54" i="58"/>
  <c r="K54" i="58"/>
  <c r="J54" i="58"/>
  <c r="I54" i="58"/>
  <c r="L54" i="58" s="1"/>
  <c r="H54" i="58"/>
  <c r="A54" i="58"/>
  <c r="W53" i="58"/>
  <c r="X53" i="58" s="1"/>
  <c r="S53" i="58"/>
  <c r="Q53" i="58"/>
  <c r="K53" i="58"/>
  <c r="I53" i="58"/>
  <c r="L53" i="58" s="1"/>
  <c r="H53" i="58"/>
  <c r="A53" i="58"/>
  <c r="W52" i="58"/>
  <c r="X52" i="58" s="1"/>
  <c r="S52" i="58"/>
  <c r="Q52" i="58"/>
  <c r="K52" i="58"/>
  <c r="I52" i="58"/>
  <c r="L52" i="58" s="1"/>
  <c r="H52" i="58"/>
  <c r="A52" i="58"/>
  <c r="X51" i="58"/>
  <c r="W51" i="58"/>
  <c r="S51" i="58"/>
  <c r="Q51" i="58"/>
  <c r="M51" i="58"/>
  <c r="L51" i="58"/>
  <c r="V51" i="58" s="1"/>
  <c r="K51" i="58"/>
  <c r="I51" i="58"/>
  <c r="J51" i="58" s="1"/>
  <c r="H51" i="58"/>
  <c r="A51" i="58"/>
  <c r="W50" i="58"/>
  <c r="X50" i="58" s="1"/>
  <c r="S50" i="58"/>
  <c r="Q50" i="58"/>
  <c r="K50" i="58"/>
  <c r="J50" i="58"/>
  <c r="I50" i="58"/>
  <c r="L50" i="58" s="1"/>
  <c r="H50" i="58"/>
  <c r="A50" i="58"/>
  <c r="W49" i="58"/>
  <c r="X49" i="58" s="1"/>
  <c r="S49" i="58"/>
  <c r="Q49" i="58"/>
  <c r="K49" i="58"/>
  <c r="I49" i="58"/>
  <c r="L49" i="58" s="1"/>
  <c r="H49" i="58"/>
  <c r="A49" i="58"/>
  <c r="W48" i="58"/>
  <c r="X48" i="58" s="1"/>
  <c r="S48" i="58"/>
  <c r="Q48" i="58"/>
  <c r="K48" i="58"/>
  <c r="I48" i="58"/>
  <c r="L48" i="58" s="1"/>
  <c r="H48" i="58"/>
  <c r="A48" i="58"/>
  <c r="X47" i="58"/>
  <c r="W47" i="58"/>
  <c r="S47" i="58"/>
  <c r="Q47" i="58"/>
  <c r="M47" i="58"/>
  <c r="L47" i="58"/>
  <c r="V47" i="58" s="1"/>
  <c r="K47" i="58"/>
  <c r="I47" i="58"/>
  <c r="J47" i="58" s="1"/>
  <c r="H47" i="58"/>
  <c r="A47" i="58"/>
  <c r="W46" i="58"/>
  <c r="X46" i="58" s="1"/>
  <c r="S46" i="58"/>
  <c r="Q46" i="58"/>
  <c r="K46" i="58"/>
  <c r="J46" i="58"/>
  <c r="I46" i="58"/>
  <c r="L46" i="58" s="1"/>
  <c r="H46" i="58"/>
  <c r="A46" i="58"/>
  <c r="W45" i="58"/>
  <c r="X45" i="58" s="1"/>
  <c r="S45" i="58"/>
  <c r="Q45" i="58"/>
  <c r="K45" i="58"/>
  <c r="I45" i="58"/>
  <c r="L45" i="58" s="1"/>
  <c r="H45" i="58"/>
  <c r="A45" i="58"/>
  <c r="W44" i="58"/>
  <c r="X44" i="58" s="1"/>
  <c r="S44" i="58"/>
  <c r="Q44" i="58"/>
  <c r="K44" i="58"/>
  <c r="I44" i="58"/>
  <c r="L44" i="58" s="1"/>
  <c r="H44" i="58"/>
  <c r="A44" i="58"/>
  <c r="X43" i="58"/>
  <c r="W43" i="58"/>
  <c r="S43" i="58"/>
  <c r="Q43" i="58"/>
  <c r="M43" i="58"/>
  <c r="L43" i="58"/>
  <c r="V43" i="58" s="1"/>
  <c r="K43" i="58"/>
  <c r="I43" i="58"/>
  <c r="J43" i="58" s="1"/>
  <c r="H43" i="58"/>
  <c r="A43" i="58"/>
  <c r="W42" i="58"/>
  <c r="X42" i="58" s="1"/>
  <c r="S42" i="58"/>
  <c r="Q42" i="58"/>
  <c r="K42" i="58"/>
  <c r="J42" i="58"/>
  <c r="I42" i="58"/>
  <c r="L42" i="58" s="1"/>
  <c r="H42" i="58"/>
  <c r="A42" i="58"/>
  <c r="W41" i="58"/>
  <c r="X41" i="58" s="1"/>
  <c r="S41" i="58"/>
  <c r="Q41" i="58"/>
  <c r="K41" i="58"/>
  <c r="I41" i="58"/>
  <c r="L41" i="58" s="1"/>
  <c r="H41" i="58"/>
  <c r="A41" i="58"/>
  <c r="W40" i="58"/>
  <c r="X40" i="58" s="1"/>
  <c r="S40" i="58"/>
  <c r="Q40" i="58"/>
  <c r="K40" i="58"/>
  <c r="I40" i="58"/>
  <c r="L40" i="58" s="1"/>
  <c r="H40" i="58"/>
  <c r="A40" i="58"/>
  <c r="X39" i="58"/>
  <c r="W39" i="58"/>
  <c r="S39" i="58"/>
  <c r="Q39" i="58"/>
  <c r="M39" i="58"/>
  <c r="L39" i="58"/>
  <c r="V39" i="58" s="1"/>
  <c r="K39" i="58"/>
  <c r="I39" i="58"/>
  <c r="J39" i="58" s="1"/>
  <c r="H39" i="58"/>
  <c r="A39" i="58"/>
  <c r="W38" i="58"/>
  <c r="X38" i="58" s="1"/>
  <c r="S38" i="58"/>
  <c r="Q38" i="58"/>
  <c r="K38" i="58"/>
  <c r="J38" i="58"/>
  <c r="I38" i="58"/>
  <c r="L38" i="58" s="1"/>
  <c r="H38" i="58"/>
  <c r="A38" i="58"/>
  <c r="W37" i="58"/>
  <c r="X37" i="58" s="1"/>
  <c r="S37" i="58"/>
  <c r="Q37" i="58"/>
  <c r="K37" i="58"/>
  <c r="I37" i="58"/>
  <c r="L37" i="58" s="1"/>
  <c r="H37" i="58"/>
  <c r="A37" i="58"/>
  <c r="W36" i="58"/>
  <c r="X36" i="58" s="1"/>
  <c r="S36" i="58"/>
  <c r="Q36" i="58"/>
  <c r="K36" i="58"/>
  <c r="I36" i="58"/>
  <c r="L36" i="58" s="1"/>
  <c r="H36" i="58"/>
  <c r="A36" i="58"/>
  <c r="X35" i="58"/>
  <c r="W35" i="58"/>
  <c r="S35" i="58"/>
  <c r="Q35" i="58"/>
  <c r="M35" i="58"/>
  <c r="L35" i="58"/>
  <c r="V35" i="58" s="1"/>
  <c r="K35" i="58"/>
  <c r="I35" i="58"/>
  <c r="J35" i="58" s="1"/>
  <c r="H35" i="58"/>
  <c r="A35" i="58"/>
  <c r="W34" i="58"/>
  <c r="X34" i="58" s="1"/>
  <c r="S34" i="58"/>
  <c r="Q34" i="58"/>
  <c r="K34" i="58"/>
  <c r="J34" i="58"/>
  <c r="I34" i="58"/>
  <c r="L34" i="58" s="1"/>
  <c r="H34" i="58"/>
  <c r="A34" i="58"/>
  <c r="W33" i="58"/>
  <c r="X33" i="58" s="1"/>
  <c r="S33" i="58"/>
  <c r="Q33" i="58"/>
  <c r="K33" i="58"/>
  <c r="I33" i="58"/>
  <c r="L33" i="58" s="1"/>
  <c r="H33" i="58"/>
  <c r="A33" i="58"/>
  <c r="W32" i="58"/>
  <c r="X32" i="58" s="1"/>
  <c r="S32" i="58"/>
  <c r="Q32" i="58"/>
  <c r="K32" i="58"/>
  <c r="I32" i="58"/>
  <c r="L32" i="58" s="1"/>
  <c r="H32" i="58"/>
  <c r="A32" i="58"/>
  <c r="X31" i="58"/>
  <c r="W31" i="58"/>
  <c r="S31" i="58"/>
  <c r="Q31" i="58"/>
  <c r="K31" i="58"/>
  <c r="I31" i="58"/>
  <c r="J31" i="58" s="1"/>
  <c r="H31" i="58"/>
  <c r="A31" i="58"/>
  <c r="W30" i="58"/>
  <c r="X30" i="58" s="1"/>
  <c r="S30" i="58"/>
  <c r="Q30" i="58"/>
  <c r="K30" i="58"/>
  <c r="J30" i="58"/>
  <c r="I30" i="58"/>
  <c r="L30" i="58" s="1"/>
  <c r="H30" i="58"/>
  <c r="A30" i="58"/>
  <c r="W29" i="58"/>
  <c r="X29" i="58" s="1"/>
  <c r="S29" i="58"/>
  <c r="Q29" i="58"/>
  <c r="K29" i="58"/>
  <c r="I29" i="58"/>
  <c r="L29" i="58" s="1"/>
  <c r="H29" i="58"/>
  <c r="A29" i="58"/>
  <c r="W28" i="58"/>
  <c r="X28" i="58" s="1"/>
  <c r="S28" i="58"/>
  <c r="Q28" i="58"/>
  <c r="K28" i="58"/>
  <c r="I28" i="58"/>
  <c r="L28" i="58" s="1"/>
  <c r="H28" i="58"/>
  <c r="A28" i="58"/>
  <c r="X27" i="58"/>
  <c r="W27" i="58"/>
  <c r="S27" i="58"/>
  <c r="Q27" i="58"/>
  <c r="K27" i="58"/>
  <c r="I27" i="58"/>
  <c r="J27" i="58" s="1"/>
  <c r="H27" i="58"/>
  <c r="A27" i="58"/>
  <c r="W26" i="58"/>
  <c r="X26" i="58" s="1"/>
  <c r="S26" i="58"/>
  <c r="Q26" i="58"/>
  <c r="K26" i="58"/>
  <c r="J26" i="58"/>
  <c r="I26" i="58"/>
  <c r="L26" i="58" s="1"/>
  <c r="H26" i="58"/>
  <c r="A26" i="58"/>
  <c r="W25" i="58"/>
  <c r="X25" i="58" s="1"/>
  <c r="S25" i="58"/>
  <c r="Q25" i="58"/>
  <c r="K25" i="58"/>
  <c r="I25" i="58"/>
  <c r="L25" i="58" s="1"/>
  <c r="H25" i="58"/>
  <c r="A25" i="58"/>
  <c r="W24" i="58"/>
  <c r="X24" i="58" s="1"/>
  <c r="S24" i="58"/>
  <c r="Q24" i="58"/>
  <c r="K24" i="58"/>
  <c r="I24" i="58"/>
  <c r="L24" i="58" s="1"/>
  <c r="H24" i="58"/>
  <c r="A24" i="58"/>
  <c r="X23" i="58"/>
  <c r="W23" i="58"/>
  <c r="S23" i="58"/>
  <c r="Q23" i="58"/>
  <c r="K23" i="58"/>
  <c r="I23" i="58"/>
  <c r="J23" i="58" s="1"/>
  <c r="H23" i="58"/>
  <c r="A23" i="58"/>
  <c r="W22" i="58"/>
  <c r="X22" i="58" s="1"/>
  <c r="S22" i="58"/>
  <c r="Q22" i="58"/>
  <c r="K22" i="58"/>
  <c r="J22" i="58"/>
  <c r="I22" i="58"/>
  <c r="L22" i="58" s="1"/>
  <c r="H22" i="58"/>
  <c r="A22" i="58"/>
  <c r="W21" i="58"/>
  <c r="X21" i="58" s="1"/>
  <c r="S21" i="58"/>
  <c r="Q21" i="58"/>
  <c r="K21" i="58"/>
  <c r="I21" i="58"/>
  <c r="L21" i="58" s="1"/>
  <c r="H21" i="58"/>
  <c r="A21" i="58"/>
  <c r="W20" i="58"/>
  <c r="X20" i="58" s="1"/>
  <c r="S20" i="58"/>
  <c r="Q20" i="58"/>
  <c r="K20" i="58"/>
  <c r="I20" i="58"/>
  <c r="L20" i="58" s="1"/>
  <c r="H20" i="58"/>
  <c r="A20" i="58"/>
  <c r="X19" i="58"/>
  <c r="W19" i="58"/>
  <c r="S19" i="58"/>
  <c r="Q19" i="58"/>
  <c r="M19" i="58"/>
  <c r="L19" i="58"/>
  <c r="V19" i="58" s="1"/>
  <c r="K19" i="58"/>
  <c r="I19" i="58"/>
  <c r="J19" i="58" s="1"/>
  <c r="H19" i="58"/>
  <c r="A19" i="58"/>
  <c r="W18" i="58"/>
  <c r="X18" i="58" s="1"/>
  <c r="S18" i="58"/>
  <c r="Q18" i="58"/>
  <c r="K18" i="58"/>
  <c r="J18" i="58"/>
  <c r="I18" i="58"/>
  <c r="L18" i="58" s="1"/>
  <c r="H18" i="58"/>
  <c r="A18" i="58"/>
  <c r="W17" i="58"/>
  <c r="X17" i="58" s="1"/>
  <c r="S17" i="58"/>
  <c r="Q17" i="58"/>
  <c r="K17" i="58"/>
  <c r="I17" i="58"/>
  <c r="L17" i="58" s="1"/>
  <c r="H17" i="58"/>
  <c r="A17" i="58"/>
  <c r="W16" i="58"/>
  <c r="X16" i="58" s="1"/>
  <c r="S16" i="58"/>
  <c r="Q16" i="58"/>
  <c r="K16" i="58"/>
  <c r="I16" i="58"/>
  <c r="L16" i="58" s="1"/>
  <c r="H16" i="58"/>
  <c r="A16" i="58"/>
  <c r="X15" i="58"/>
  <c r="W15" i="58"/>
  <c r="S15" i="58"/>
  <c r="Q15" i="58"/>
  <c r="M15" i="58"/>
  <c r="L15" i="58"/>
  <c r="V15" i="58" s="1"/>
  <c r="K15" i="58"/>
  <c r="I15" i="58"/>
  <c r="J15" i="58" s="1"/>
  <c r="H15" i="58"/>
  <c r="A15" i="58"/>
  <c r="W14" i="58"/>
  <c r="X14" i="58" s="1"/>
  <c r="S14" i="58"/>
  <c r="Q14" i="58"/>
  <c r="K14" i="58"/>
  <c r="J14" i="58"/>
  <c r="I14" i="58"/>
  <c r="L14" i="58" s="1"/>
  <c r="H14" i="58"/>
  <c r="A14" i="58"/>
  <c r="W13" i="58"/>
  <c r="X13" i="58" s="1"/>
  <c r="S13" i="58"/>
  <c r="Q13" i="58"/>
  <c r="K13" i="58"/>
  <c r="I13" i="58"/>
  <c r="L13" i="58" s="1"/>
  <c r="H13" i="58"/>
  <c r="A13" i="58"/>
  <c r="W12" i="58"/>
  <c r="X12" i="58" s="1"/>
  <c r="S12" i="58"/>
  <c r="T58" i="58" s="1"/>
  <c r="Q12" i="58"/>
  <c r="K12" i="58"/>
  <c r="I12" i="58"/>
  <c r="L12" i="58" s="1"/>
  <c r="H12" i="58"/>
  <c r="A12" i="58"/>
  <c r="A3" i="58"/>
  <c r="S58" i="57"/>
  <c r="H58" i="57"/>
  <c r="W57" i="57"/>
  <c r="X57" i="57" s="1"/>
  <c r="S57" i="57"/>
  <c r="Q57" i="57"/>
  <c r="K57" i="57"/>
  <c r="I57" i="57"/>
  <c r="L57" i="57" s="1"/>
  <c r="H57" i="57"/>
  <c r="A57" i="57"/>
  <c r="W56" i="57"/>
  <c r="X56" i="57" s="1"/>
  <c r="S56" i="57"/>
  <c r="Q56" i="57"/>
  <c r="K56" i="57"/>
  <c r="I56" i="57"/>
  <c r="L56" i="57" s="1"/>
  <c r="H56" i="57"/>
  <c r="A56" i="57"/>
  <c r="X55" i="57"/>
  <c r="W55" i="57"/>
  <c r="S55" i="57"/>
  <c r="Q55" i="57"/>
  <c r="M55" i="57"/>
  <c r="L55" i="57"/>
  <c r="V55" i="57" s="1"/>
  <c r="K55" i="57"/>
  <c r="I55" i="57"/>
  <c r="J55" i="57" s="1"/>
  <c r="H55" i="57"/>
  <c r="A55" i="57"/>
  <c r="W54" i="57"/>
  <c r="X54" i="57" s="1"/>
  <c r="S54" i="57"/>
  <c r="Q54" i="57"/>
  <c r="K54" i="57"/>
  <c r="J54" i="57"/>
  <c r="I54" i="57"/>
  <c r="L54" i="57" s="1"/>
  <c r="H54" i="57"/>
  <c r="A54" i="57"/>
  <c r="W53" i="57"/>
  <c r="X53" i="57" s="1"/>
  <c r="S53" i="57"/>
  <c r="Q53" i="57"/>
  <c r="K53" i="57"/>
  <c r="I53" i="57"/>
  <c r="L53" i="57" s="1"/>
  <c r="H53" i="57"/>
  <c r="A53" i="57"/>
  <c r="W52" i="57"/>
  <c r="X52" i="57" s="1"/>
  <c r="S52" i="57"/>
  <c r="Q52" i="57"/>
  <c r="K52" i="57"/>
  <c r="I52" i="57"/>
  <c r="L52" i="57" s="1"/>
  <c r="H52" i="57"/>
  <c r="A52" i="57"/>
  <c r="X51" i="57"/>
  <c r="W51" i="57"/>
  <c r="S51" i="57"/>
  <c r="Q51" i="57"/>
  <c r="M51" i="57"/>
  <c r="L51" i="57"/>
  <c r="V51" i="57" s="1"/>
  <c r="K51" i="57"/>
  <c r="I51" i="57"/>
  <c r="J51" i="57" s="1"/>
  <c r="H51" i="57"/>
  <c r="A51" i="57"/>
  <c r="W50" i="57"/>
  <c r="X50" i="57" s="1"/>
  <c r="S50" i="57"/>
  <c r="Q50" i="57"/>
  <c r="K50" i="57"/>
  <c r="J50" i="57"/>
  <c r="I50" i="57"/>
  <c r="L50" i="57" s="1"/>
  <c r="H50" i="57"/>
  <c r="A50" i="57"/>
  <c r="W49" i="57"/>
  <c r="X49" i="57" s="1"/>
  <c r="S49" i="57"/>
  <c r="Q49" i="57"/>
  <c r="K49" i="57"/>
  <c r="I49" i="57"/>
  <c r="L49" i="57" s="1"/>
  <c r="H49" i="57"/>
  <c r="A49" i="57"/>
  <c r="W48" i="57"/>
  <c r="X48" i="57" s="1"/>
  <c r="S48" i="57"/>
  <c r="Q48" i="57"/>
  <c r="K48" i="57"/>
  <c r="I48" i="57"/>
  <c r="L48" i="57" s="1"/>
  <c r="H48" i="57"/>
  <c r="A48" i="57"/>
  <c r="X47" i="57"/>
  <c r="W47" i="57"/>
  <c r="S47" i="57"/>
  <c r="Q47" i="57"/>
  <c r="M47" i="57"/>
  <c r="L47" i="57"/>
  <c r="V47" i="57" s="1"/>
  <c r="K47" i="57"/>
  <c r="I47" i="57"/>
  <c r="J47" i="57" s="1"/>
  <c r="H47" i="57"/>
  <c r="A47" i="57"/>
  <c r="W46" i="57"/>
  <c r="X46" i="57" s="1"/>
  <c r="S46" i="57"/>
  <c r="Q46" i="57"/>
  <c r="K46" i="57"/>
  <c r="J46" i="57"/>
  <c r="I46" i="57"/>
  <c r="L46" i="57" s="1"/>
  <c r="H46" i="57"/>
  <c r="A46" i="57"/>
  <c r="W45" i="57"/>
  <c r="X45" i="57" s="1"/>
  <c r="S45" i="57"/>
  <c r="Q45" i="57"/>
  <c r="K45" i="57"/>
  <c r="I45" i="57"/>
  <c r="L45" i="57" s="1"/>
  <c r="H45" i="57"/>
  <c r="A45" i="57"/>
  <c r="W44" i="57"/>
  <c r="X44" i="57" s="1"/>
  <c r="S44" i="57"/>
  <c r="Q44" i="57"/>
  <c r="K44" i="57"/>
  <c r="I44" i="57"/>
  <c r="L44" i="57" s="1"/>
  <c r="H44" i="57"/>
  <c r="A44" i="57"/>
  <c r="X43" i="57"/>
  <c r="W43" i="57"/>
  <c r="S43" i="57"/>
  <c r="Q43" i="57"/>
  <c r="K43" i="57"/>
  <c r="I43" i="57"/>
  <c r="J43" i="57" s="1"/>
  <c r="H43" i="57"/>
  <c r="A43" i="57"/>
  <c r="W42" i="57"/>
  <c r="X42" i="57" s="1"/>
  <c r="S42" i="57"/>
  <c r="Q42" i="57"/>
  <c r="K42" i="57"/>
  <c r="J42" i="57"/>
  <c r="I42" i="57"/>
  <c r="L42" i="57" s="1"/>
  <c r="H42" i="57"/>
  <c r="A42" i="57"/>
  <c r="W41" i="57"/>
  <c r="X41" i="57" s="1"/>
  <c r="S41" i="57"/>
  <c r="Q41" i="57"/>
  <c r="K41" i="57"/>
  <c r="I41" i="57"/>
  <c r="L41" i="57" s="1"/>
  <c r="H41" i="57"/>
  <c r="A41" i="57"/>
  <c r="W40" i="57"/>
  <c r="X40" i="57" s="1"/>
  <c r="S40" i="57"/>
  <c r="Q40" i="57"/>
  <c r="K40" i="57"/>
  <c r="I40" i="57"/>
  <c r="L40" i="57" s="1"/>
  <c r="H40" i="57"/>
  <c r="A40" i="57"/>
  <c r="X39" i="57"/>
  <c r="W39" i="57"/>
  <c r="S39" i="57"/>
  <c r="Q39" i="57"/>
  <c r="K39" i="57"/>
  <c r="I39" i="57"/>
  <c r="J39" i="57" s="1"/>
  <c r="H39" i="57"/>
  <c r="A39" i="57"/>
  <c r="W38" i="57"/>
  <c r="X38" i="57" s="1"/>
  <c r="S38" i="57"/>
  <c r="Q38" i="57"/>
  <c r="K38" i="57"/>
  <c r="J38" i="57"/>
  <c r="I38" i="57"/>
  <c r="L38" i="57" s="1"/>
  <c r="H38" i="57"/>
  <c r="A38" i="57"/>
  <c r="W37" i="57"/>
  <c r="X37" i="57" s="1"/>
  <c r="S37" i="57"/>
  <c r="Q37" i="57"/>
  <c r="K37" i="57"/>
  <c r="I37" i="57"/>
  <c r="L37" i="57" s="1"/>
  <c r="H37" i="57"/>
  <c r="A37" i="57"/>
  <c r="W36" i="57"/>
  <c r="X36" i="57" s="1"/>
  <c r="S36" i="57"/>
  <c r="Q36" i="57"/>
  <c r="K36" i="57"/>
  <c r="I36" i="57"/>
  <c r="L36" i="57" s="1"/>
  <c r="H36" i="57"/>
  <c r="A36" i="57"/>
  <c r="X35" i="57"/>
  <c r="W35" i="57"/>
  <c r="S35" i="57"/>
  <c r="Q35" i="57"/>
  <c r="K35" i="57"/>
  <c r="I35" i="57"/>
  <c r="J35" i="57" s="1"/>
  <c r="H35" i="57"/>
  <c r="A35" i="57"/>
  <c r="W34" i="57"/>
  <c r="X34" i="57" s="1"/>
  <c r="S34" i="57"/>
  <c r="Q34" i="57"/>
  <c r="K34" i="57"/>
  <c r="J34" i="57"/>
  <c r="I34" i="57"/>
  <c r="L34" i="57" s="1"/>
  <c r="H34" i="57"/>
  <c r="A34" i="57"/>
  <c r="W33" i="57"/>
  <c r="X33" i="57" s="1"/>
  <c r="S33" i="57"/>
  <c r="Q33" i="57"/>
  <c r="K33" i="57"/>
  <c r="I33" i="57"/>
  <c r="L33" i="57" s="1"/>
  <c r="H33" i="57"/>
  <c r="A33" i="57"/>
  <c r="W32" i="57"/>
  <c r="X32" i="57" s="1"/>
  <c r="S32" i="57"/>
  <c r="Q32" i="57"/>
  <c r="K32" i="57"/>
  <c r="I32" i="57"/>
  <c r="L32" i="57" s="1"/>
  <c r="H32" i="57"/>
  <c r="A32" i="57"/>
  <c r="X31" i="57"/>
  <c r="W31" i="57"/>
  <c r="S31" i="57"/>
  <c r="Q31" i="57"/>
  <c r="K31" i="57"/>
  <c r="I31" i="57"/>
  <c r="J31" i="57" s="1"/>
  <c r="H31" i="57"/>
  <c r="A31" i="57"/>
  <c r="W30" i="57"/>
  <c r="X30" i="57" s="1"/>
  <c r="S30" i="57"/>
  <c r="Q30" i="57"/>
  <c r="K30" i="57"/>
  <c r="J30" i="57"/>
  <c r="I30" i="57"/>
  <c r="L30" i="57" s="1"/>
  <c r="H30" i="57"/>
  <c r="A30" i="57"/>
  <c r="W29" i="57"/>
  <c r="X29" i="57" s="1"/>
  <c r="S29" i="57"/>
  <c r="Q29" i="57"/>
  <c r="K29" i="57"/>
  <c r="I29" i="57"/>
  <c r="L29" i="57" s="1"/>
  <c r="H29" i="57"/>
  <c r="A29" i="57"/>
  <c r="W28" i="57"/>
  <c r="X28" i="57" s="1"/>
  <c r="S28" i="57"/>
  <c r="Q28" i="57"/>
  <c r="K28" i="57"/>
  <c r="I28" i="57"/>
  <c r="L28" i="57" s="1"/>
  <c r="H28" i="57"/>
  <c r="A28" i="57"/>
  <c r="X27" i="57"/>
  <c r="W27" i="57"/>
  <c r="S27" i="57"/>
  <c r="Q27" i="57"/>
  <c r="K27" i="57"/>
  <c r="I27" i="57"/>
  <c r="J27" i="57" s="1"/>
  <c r="H27" i="57"/>
  <c r="A27" i="57"/>
  <c r="W26" i="57"/>
  <c r="X26" i="57" s="1"/>
  <c r="S26" i="57"/>
  <c r="Q26" i="57"/>
  <c r="K26" i="57"/>
  <c r="J26" i="57"/>
  <c r="I26" i="57"/>
  <c r="L26" i="57" s="1"/>
  <c r="H26" i="57"/>
  <c r="A26" i="57"/>
  <c r="W25" i="57"/>
  <c r="X25" i="57" s="1"/>
  <c r="S25" i="57"/>
  <c r="Q25" i="57"/>
  <c r="K25" i="57"/>
  <c r="I25" i="57"/>
  <c r="L25" i="57" s="1"/>
  <c r="H25" i="57"/>
  <c r="A25" i="57"/>
  <c r="W24" i="57"/>
  <c r="X24" i="57" s="1"/>
  <c r="S24" i="57"/>
  <c r="Q24" i="57"/>
  <c r="K24" i="57"/>
  <c r="I24" i="57"/>
  <c r="L24" i="57" s="1"/>
  <c r="H24" i="57"/>
  <c r="A24" i="57"/>
  <c r="X23" i="57"/>
  <c r="W23" i="57"/>
  <c r="S23" i="57"/>
  <c r="Q23" i="57"/>
  <c r="K23" i="57"/>
  <c r="I23" i="57"/>
  <c r="J23" i="57" s="1"/>
  <c r="H23" i="57"/>
  <c r="A23" i="57"/>
  <c r="W22" i="57"/>
  <c r="X22" i="57" s="1"/>
  <c r="S22" i="57"/>
  <c r="Q22" i="57"/>
  <c r="K22" i="57"/>
  <c r="J22" i="57"/>
  <c r="I22" i="57"/>
  <c r="L22" i="57" s="1"/>
  <c r="H22" i="57"/>
  <c r="A22" i="57"/>
  <c r="W21" i="57"/>
  <c r="X21" i="57" s="1"/>
  <c r="S21" i="57"/>
  <c r="Q21" i="57"/>
  <c r="K21" i="57"/>
  <c r="I21" i="57"/>
  <c r="L21" i="57" s="1"/>
  <c r="H21" i="57"/>
  <c r="A21" i="57"/>
  <c r="W20" i="57"/>
  <c r="X20" i="57" s="1"/>
  <c r="S20" i="57"/>
  <c r="Q20" i="57"/>
  <c r="K20" i="57"/>
  <c r="I20" i="57"/>
  <c r="L20" i="57" s="1"/>
  <c r="H20" i="57"/>
  <c r="A20" i="57"/>
  <c r="X19" i="57"/>
  <c r="W19" i="57"/>
  <c r="S19" i="57"/>
  <c r="Q19" i="57"/>
  <c r="K19" i="57"/>
  <c r="I19" i="57"/>
  <c r="J19" i="57" s="1"/>
  <c r="H19" i="57"/>
  <c r="A19" i="57"/>
  <c r="W18" i="57"/>
  <c r="X18" i="57" s="1"/>
  <c r="S18" i="57"/>
  <c r="Q18" i="57"/>
  <c r="K18" i="57"/>
  <c r="J18" i="57"/>
  <c r="I18" i="57"/>
  <c r="L18" i="57" s="1"/>
  <c r="H18" i="57"/>
  <c r="A18" i="57"/>
  <c r="W17" i="57"/>
  <c r="X17" i="57" s="1"/>
  <c r="S17" i="57"/>
  <c r="Q17" i="57"/>
  <c r="K17" i="57"/>
  <c r="I17" i="57"/>
  <c r="L17" i="57" s="1"/>
  <c r="H17" i="57"/>
  <c r="A17" i="57"/>
  <c r="W16" i="57"/>
  <c r="X16" i="57" s="1"/>
  <c r="S16" i="57"/>
  <c r="Q16" i="57"/>
  <c r="K16" i="57"/>
  <c r="I16" i="57"/>
  <c r="L16" i="57" s="1"/>
  <c r="H16" i="57"/>
  <c r="A16" i="57"/>
  <c r="X15" i="57"/>
  <c r="W15" i="57"/>
  <c r="S15" i="57"/>
  <c r="Q15" i="57"/>
  <c r="M15" i="57"/>
  <c r="L15" i="57"/>
  <c r="V15" i="57" s="1"/>
  <c r="K15" i="57"/>
  <c r="I15" i="57"/>
  <c r="J15" i="57" s="1"/>
  <c r="H15" i="57"/>
  <c r="A15" i="57"/>
  <c r="W14" i="57"/>
  <c r="X14" i="57" s="1"/>
  <c r="S14" i="57"/>
  <c r="Q14" i="57"/>
  <c r="K14" i="57"/>
  <c r="J14" i="57"/>
  <c r="I14" i="57"/>
  <c r="L14" i="57" s="1"/>
  <c r="H14" i="57"/>
  <c r="A14" i="57"/>
  <c r="W13" i="57"/>
  <c r="X13" i="57" s="1"/>
  <c r="S13" i="57"/>
  <c r="Q13" i="57"/>
  <c r="K13" i="57"/>
  <c r="I13" i="57"/>
  <c r="L13" i="57" s="1"/>
  <c r="H13" i="57"/>
  <c r="A13" i="57"/>
  <c r="W12" i="57"/>
  <c r="X12" i="57" s="1"/>
  <c r="S12" i="57"/>
  <c r="T58" i="57" s="1"/>
  <c r="Q12" i="57"/>
  <c r="K12" i="57"/>
  <c r="I12" i="57"/>
  <c r="L12" i="57" s="1"/>
  <c r="H12" i="57"/>
  <c r="A12" i="57"/>
  <c r="A3" i="57"/>
  <c r="U18" i="65" l="1"/>
  <c r="O18" i="65"/>
  <c r="M18" i="65"/>
  <c r="V18" i="65"/>
  <c r="O17" i="65"/>
  <c r="M17" i="65"/>
  <c r="U17" i="65"/>
  <c r="V17" i="65"/>
  <c r="O25" i="65"/>
  <c r="M25" i="65"/>
  <c r="U25" i="65"/>
  <c r="V25" i="65"/>
  <c r="O33" i="65"/>
  <c r="M33" i="65"/>
  <c r="U33" i="65"/>
  <c r="V33" i="65"/>
  <c r="O41" i="65"/>
  <c r="M41" i="65"/>
  <c r="U41" i="65"/>
  <c r="V41" i="65"/>
  <c r="O49" i="65"/>
  <c r="M49" i="65"/>
  <c r="U49" i="65"/>
  <c r="V49" i="65"/>
  <c r="O57" i="65"/>
  <c r="M57" i="65"/>
  <c r="U57" i="65"/>
  <c r="V57" i="65"/>
  <c r="U34" i="65"/>
  <c r="O34" i="65"/>
  <c r="M34" i="65"/>
  <c r="V34" i="65"/>
  <c r="X58" i="65"/>
  <c r="W58" i="65" s="1"/>
  <c r="M16" i="65"/>
  <c r="V16" i="65"/>
  <c r="O16" i="65"/>
  <c r="M24" i="65"/>
  <c r="V24" i="65"/>
  <c r="O24" i="65"/>
  <c r="M32" i="65"/>
  <c r="V32" i="65"/>
  <c r="O32" i="65"/>
  <c r="M40" i="65"/>
  <c r="V40" i="65"/>
  <c r="O40" i="65"/>
  <c r="M48" i="65"/>
  <c r="V48" i="65"/>
  <c r="O48" i="65"/>
  <c r="M56" i="65"/>
  <c r="V56" i="65"/>
  <c r="O56" i="65"/>
  <c r="U42" i="65"/>
  <c r="O42" i="65"/>
  <c r="M42" i="65"/>
  <c r="V42" i="65"/>
  <c r="U14" i="65"/>
  <c r="O14" i="65"/>
  <c r="M14" i="65"/>
  <c r="V14" i="65"/>
  <c r="U22" i="65"/>
  <c r="O22" i="65"/>
  <c r="M22" i="65"/>
  <c r="V22" i="65"/>
  <c r="U30" i="65"/>
  <c r="O30" i="65"/>
  <c r="M30" i="65"/>
  <c r="V30" i="65"/>
  <c r="U38" i="65"/>
  <c r="O38" i="65"/>
  <c r="M38" i="65"/>
  <c r="V38" i="65"/>
  <c r="U46" i="65"/>
  <c r="O46" i="65"/>
  <c r="M46" i="65"/>
  <c r="V46" i="65"/>
  <c r="U54" i="65"/>
  <c r="O54" i="65"/>
  <c r="M54" i="65"/>
  <c r="V54" i="65"/>
  <c r="M55" i="65"/>
  <c r="V55" i="65"/>
  <c r="U55" i="65"/>
  <c r="O55" i="65"/>
  <c r="U50" i="65"/>
  <c r="O50" i="65"/>
  <c r="M50" i="65"/>
  <c r="V50" i="65"/>
  <c r="O13" i="65"/>
  <c r="M13" i="65"/>
  <c r="U13" i="65"/>
  <c r="V13" i="65"/>
  <c r="U16" i="65"/>
  <c r="O21" i="65"/>
  <c r="M21" i="65"/>
  <c r="U21" i="65"/>
  <c r="V21" i="65"/>
  <c r="U24" i="65"/>
  <c r="O29" i="65"/>
  <c r="U29" i="65"/>
  <c r="M29" i="65"/>
  <c r="V29" i="65"/>
  <c r="U32" i="65"/>
  <c r="O37" i="65"/>
  <c r="M37" i="65"/>
  <c r="U37" i="65"/>
  <c r="V37" i="65"/>
  <c r="U40" i="65"/>
  <c r="O45" i="65"/>
  <c r="M45" i="65"/>
  <c r="U45" i="65"/>
  <c r="V45" i="65"/>
  <c r="U48" i="65"/>
  <c r="O53" i="65"/>
  <c r="U53" i="65"/>
  <c r="M53" i="65"/>
  <c r="V53" i="65"/>
  <c r="U56" i="65"/>
  <c r="M12" i="65"/>
  <c r="L58" i="65"/>
  <c r="V58" i="65" s="1"/>
  <c r="V12" i="65"/>
  <c r="O12" i="65"/>
  <c r="M20" i="65"/>
  <c r="V20" i="65"/>
  <c r="O20" i="65"/>
  <c r="M28" i="65"/>
  <c r="V28" i="65"/>
  <c r="O28" i="65"/>
  <c r="M36" i="65"/>
  <c r="V36" i="65"/>
  <c r="O36" i="65"/>
  <c r="M44" i="65"/>
  <c r="V44" i="65"/>
  <c r="O44" i="65"/>
  <c r="M52" i="65"/>
  <c r="V52" i="65"/>
  <c r="O52" i="65"/>
  <c r="U26" i="65"/>
  <c r="O26" i="65"/>
  <c r="M26" i="65"/>
  <c r="V26" i="65"/>
  <c r="J14" i="65"/>
  <c r="L15" i="65"/>
  <c r="J18" i="65"/>
  <c r="L19" i="65"/>
  <c r="J22" i="65"/>
  <c r="L23" i="65"/>
  <c r="J26" i="65"/>
  <c r="L27" i="65"/>
  <c r="J30" i="65"/>
  <c r="L31" i="65"/>
  <c r="J34" i="65"/>
  <c r="L35" i="65"/>
  <c r="J38" i="65"/>
  <c r="L39" i="65"/>
  <c r="J42" i="65"/>
  <c r="L43" i="65"/>
  <c r="J46" i="65"/>
  <c r="L47" i="65"/>
  <c r="J50" i="65"/>
  <c r="L51" i="65"/>
  <c r="J54" i="65"/>
  <c r="J13" i="65"/>
  <c r="J17" i="65"/>
  <c r="J21" i="65"/>
  <c r="J25" i="65"/>
  <c r="J29" i="65"/>
  <c r="J33" i="65"/>
  <c r="J37" i="65"/>
  <c r="J41" i="65"/>
  <c r="J45" i="65"/>
  <c r="J49" i="65"/>
  <c r="J53" i="65"/>
  <c r="J57" i="65"/>
  <c r="U12" i="65"/>
  <c r="J12" i="65"/>
  <c r="J16" i="65"/>
  <c r="J20" i="65"/>
  <c r="J24" i="65"/>
  <c r="J28" i="65"/>
  <c r="J32" i="65"/>
  <c r="J36" i="65"/>
  <c r="J40" i="65"/>
  <c r="J44" i="65"/>
  <c r="J48" i="65"/>
  <c r="J52" i="65"/>
  <c r="J56" i="65"/>
  <c r="U14" i="64"/>
  <c r="M14" i="64"/>
  <c r="O14" i="64"/>
  <c r="V14" i="64"/>
  <c r="O17" i="64"/>
  <c r="M17" i="64"/>
  <c r="V17" i="64"/>
  <c r="M20" i="64"/>
  <c r="O20" i="64"/>
  <c r="V20" i="64"/>
  <c r="U20" i="64"/>
  <c r="V46" i="64"/>
  <c r="O46" i="64"/>
  <c r="M46" i="64"/>
  <c r="O13" i="64"/>
  <c r="M13" i="64"/>
  <c r="V13" i="64"/>
  <c r="M16" i="64"/>
  <c r="U16" i="64"/>
  <c r="O16" i="64"/>
  <c r="V16" i="64"/>
  <c r="U42" i="64"/>
  <c r="O42" i="64"/>
  <c r="M42" i="64"/>
  <c r="V42" i="64"/>
  <c r="O45" i="64"/>
  <c r="M45" i="64"/>
  <c r="V45" i="64"/>
  <c r="M48" i="64"/>
  <c r="O48" i="64"/>
  <c r="V48" i="64"/>
  <c r="U48" i="64"/>
  <c r="V50" i="64"/>
  <c r="O50" i="64"/>
  <c r="M50" i="64"/>
  <c r="M52" i="64"/>
  <c r="O52" i="64"/>
  <c r="V52" i="64"/>
  <c r="U52" i="64"/>
  <c r="O53" i="64"/>
  <c r="M53" i="64"/>
  <c r="V53" i="64"/>
  <c r="O57" i="64"/>
  <c r="M57" i="64"/>
  <c r="V57" i="64"/>
  <c r="O49" i="64"/>
  <c r="M49" i="64"/>
  <c r="V49" i="64"/>
  <c r="M12" i="64"/>
  <c r="U12" i="64"/>
  <c r="L58" i="64"/>
  <c r="V58" i="64" s="1"/>
  <c r="O12" i="64"/>
  <c r="V12" i="64"/>
  <c r="U38" i="64"/>
  <c r="O38" i="64"/>
  <c r="M38" i="64"/>
  <c r="V38" i="64"/>
  <c r="O41" i="64"/>
  <c r="M41" i="64"/>
  <c r="V41" i="64"/>
  <c r="M44" i="64"/>
  <c r="O44" i="64"/>
  <c r="V44" i="64"/>
  <c r="U44" i="64"/>
  <c r="V54" i="64"/>
  <c r="O54" i="64"/>
  <c r="M54" i="64"/>
  <c r="M56" i="64"/>
  <c r="O56" i="64"/>
  <c r="V56" i="64"/>
  <c r="U56" i="64"/>
  <c r="U13" i="64"/>
  <c r="U30" i="64"/>
  <c r="V30" i="64"/>
  <c r="O30" i="64"/>
  <c r="M30" i="64"/>
  <c r="O33" i="64"/>
  <c r="M33" i="64"/>
  <c r="V33" i="64"/>
  <c r="M36" i="64"/>
  <c r="O36" i="64"/>
  <c r="V36" i="64"/>
  <c r="U36" i="64"/>
  <c r="U45" i="64"/>
  <c r="U46" i="64"/>
  <c r="U53" i="64"/>
  <c r="U54" i="64"/>
  <c r="U57" i="64"/>
  <c r="U17" i="64"/>
  <c r="M40" i="64"/>
  <c r="O40" i="64"/>
  <c r="V40" i="64"/>
  <c r="U40" i="64"/>
  <c r="U26" i="64"/>
  <c r="V26" i="64"/>
  <c r="O26" i="64"/>
  <c r="M26" i="64"/>
  <c r="O29" i="64"/>
  <c r="M29" i="64"/>
  <c r="V29" i="64"/>
  <c r="M32" i="64"/>
  <c r="O32" i="64"/>
  <c r="V32" i="64"/>
  <c r="U32" i="64"/>
  <c r="U41" i="64"/>
  <c r="X58" i="64"/>
  <c r="W58" i="64" s="1"/>
  <c r="U22" i="64"/>
  <c r="V22" i="64"/>
  <c r="O22" i="64"/>
  <c r="M22" i="64"/>
  <c r="O25" i="64"/>
  <c r="M25" i="64"/>
  <c r="V25" i="64"/>
  <c r="M28" i="64"/>
  <c r="O28" i="64"/>
  <c r="V28" i="64"/>
  <c r="U28" i="64"/>
  <c r="U37" i="64"/>
  <c r="U34" i="64"/>
  <c r="M34" i="64"/>
  <c r="V34" i="64"/>
  <c r="O34" i="64"/>
  <c r="O37" i="64"/>
  <c r="M37" i="64"/>
  <c r="V37" i="64"/>
  <c r="U49" i="64"/>
  <c r="U18" i="64"/>
  <c r="M18" i="64"/>
  <c r="V18" i="64"/>
  <c r="O18" i="64"/>
  <c r="O21" i="64"/>
  <c r="M21" i="64"/>
  <c r="V21" i="64"/>
  <c r="M24" i="64"/>
  <c r="V24" i="64"/>
  <c r="U24" i="64"/>
  <c r="O24" i="64"/>
  <c r="U33" i="64"/>
  <c r="M15" i="64"/>
  <c r="M19" i="64"/>
  <c r="M23" i="64"/>
  <c r="M27" i="64"/>
  <c r="M35" i="64"/>
  <c r="M39" i="64"/>
  <c r="M43" i="64"/>
  <c r="M47" i="64"/>
  <c r="M51" i="64"/>
  <c r="M55" i="64"/>
  <c r="J13" i="64"/>
  <c r="O15" i="64"/>
  <c r="J17" i="64"/>
  <c r="O19" i="64"/>
  <c r="J21" i="64"/>
  <c r="O23" i="64"/>
  <c r="J25" i="64"/>
  <c r="O27" i="64"/>
  <c r="J29" i="64"/>
  <c r="O31" i="64"/>
  <c r="J33" i="64"/>
  <c r="O35" i="64"/>
  <c r="J37" i="64"/>
  <c r="O39" i="64"/>
  <c r="J41" i="64"/>
  <c r="O43" i="64"/>
  <c r="J45" i="64"/>
  <c r="O47" i="64"/>
  <c r="J49" i="64"/>
  <c r="O51" i="64"/>
  <c r="J53" i="64"/>
  <c r="O55" i="64"/>
  <c r="J57" i="64"/>
  <c r="J12" i="64"/>
  <c r="J16" i="64"/>
  <c r="J20" i="64"/>
  <c r="J24" i="64"/>
  <c r="J28" i="64"/>
  <c r="J32" i="64"/>
  <c r="J36" i="64"/>
  <c r="J40" i="64"/>
  <c r="J44" i="64"/>
  <c r="J48" i="64"/>
  <c r="J52" i="64"/>
  <c r="J56" i="64"/>
  <c r="U15" i="64"/>
  <c r="U19" i="64"/>
  <c r="U23" i="64"/>
  <c r="U27" i="64"/>
  <c r="U31" i="64"/>
  <c r="U35" i="64"/>
  <c r="U39" i="64"/>
  <c r="U43" i="64"/>
  <c r="U47" i="64"/>
  <c r="U51" i="64"/>
  <c r="U55" i="64"/>
  <c r="V31" i="64"/>
  <c r="U26" i="63"/>
  <c r="O26" i="63"/>
  <c r="M26" i="63"/>
  <c r="V26" i="63"/>
  <c r="O29" i="63"/>
  <c r="M29" i="63"/>
  <c r="V29" i="63"/>
  <c r="M32" i="63"/>
  <c r="V32" i="63"/>
  <c r="U32" i="63"/>
  <c r="O32" i="63"/>
  <c r="X58" i="63"/>
  <c r="W58" i="63" s="1"/>
  <c r="U22" i="63"/>
  <c r="O22" i="63"/>
  <c r="M22" i="63"/>
  <c r="V22" i="63"/>
  <c r="O25" i="63"/>
  <c r="M25" i="63"/>
  <c r="V25" i="63"/>
  <c r="M28" i="63"/>
  <c r="V28" i="63"/>
  <c r="U28" i="63"/>
  <c r="O28" i="63"/>
  <c r="U54" i="63"/>
  <c r="O54" i="63"/>
  <c r="M54" i="63"/>
  <c r="V54" i="63"/>
  <c r="O57" i="63"/>
  <c r="M57" i="63"/>
  <c r="V57" i="63"/>
  <c r="U14" i="63"/>
  <c r="O14" i="63"/>
  <c r="V14" i="63"/>
  <c r="M14" i="63"/>
  <c r="O17" i="63"/>
  <c r="M17" i="63"/>
  <c r="V17" i="63"/>
  <c r="M20" i="63"/>
  <c r="V20" i="63"/>
  <c r="U20" i="63"/>
  <c r="O20" i="63"/>
  <c r="U29" i="63"/>
  <c r="U46" i="63"/>
  <c r="O46" i="63"/>
  <c r="M46" i="63"/>
  <c r="V46" i="63"/>
  <c r="O49" i="63"/>
  <c r="M49" i="63"/>
  <c r="V49" i="63"/>
  <c r="M52" i="63"/>
  <c r="V52" i="63"/>
  <c r="U52" i="63"/>
  <c r="O52" i="63"/>
  <c r="O21" i="63"/>
  <c r="M21" i="63"/>
  <c r="V21" i="63"/>
  <c r="O53" i="63"/>
  <c r="M53" i="63"/>
  <c r="V53" i="63"/>
  <c r="O13" i="63"/>
  <c r="M13" i="63"/>
  <c r="V13" i="63"/>
  <c r="M16" i="63"/>
  <c r="V16" i="63"/>
  <c r="O16" i="63"/>
  <c r="U16" i="63"/>
  <c r="U25" i="63"/>
  <c r="U42" i="63"/>
  <c r="O42" i="63"/>
  <c r="M42" i="63"/>
  <c r="V42" i="63"/>
  <c r="O45" i="63"/>
  <c r="M45" i="63"/>
  <c r="V45" i="63"/>
  <c r="M48" i="63"/>
  <c r="V48" i="63"/>
  <c r="U48" i="63"/>
  <c r="O48" i="63"/>
  <c r="U57" i="63"/>
  <c r="U18" i="63"/>
  <c r="O18" i="63"/>
  <c r="M18" i="63"/>
  <c r="V18" i="63"/>
  <c r="U50" i="63"/>
  <c r="O50" i="63"/>
  <c r="M50" i="63"/>
  <c r="V50" i="63"/>
  <c r="M56" i="63"/>
  <c r="V56" i="63"/>
  <c r="U56" i="63"/>
  <c r="O56" i="63"/>
  <c r="M12" i="63"/>
  <c r="L58" i="63"/>
  <c r="V58" i="63" s="1"/>
  <c r="V12" i="63"/>
  <c r="U12" i="63"/>
  <c r="O12" i="63"/>
  <c r="U21" i="63"/>
  <c r="U38" i="63"/>
  <c r="O38" i="63"/>
  <c r="M38" i="63"/>
  <c r="V38" i="63"/>
  <c r="O41" i="63"/>
  <c r="M41" i="63"/>
  <c r="V41" i="63"/>
  <c r="M44" i="63"/>
  <c r="V44" i="63"/>
  <c r="U44" i="63"/>
  <c r="O44" i="63"/>
  <c r="U53" i="63"/>
  <c r="M24" i="63"/>
  <c r="V24" i="63"/>
  <c r="U24" i="63"/>
  <c r="O24" i="63"/>
  <c r="U33" i="63"/>
  <c r="U17" i="63"/>
  <c r="U34" i="63"/>
  <c r="O34" i="63"/>
  <c r="M34" i="63"/>
  <c r="V34" i="63"/>
  <c r="O37" i="63"/>
  <c r="M37" i="63"/>
  <c r="V37" i="63"/>
  <c r="M40" i="63"/>
  <c r="V40" i="63"/>
  <c r="U40" i="63"/>
  <c r="O40" i="63"/>
  <c r="U49" i="63"/>
  <c r="U30" i="63"/>
  <c r="O30" i="63"/>
  <c r="M30" i="63"/>
  <c r="V30" i="63"/>
  <c r="O33" i="63"/>
  <c r="M33" i="63"/>
  <c r="V33" i="63"/>
  <c r="M36" i="63"/>
  <c r="V36" i="63"/>
  <c r="U36" i="63"/>
  <c r="O36" i="63"/>
  <c r="M15" i="63"/>
  <c r="M19" i="63"/>
  <c r="M23" i="63"/>
  <c r="M27" i="63"/>
  <c r="M31" i="63"/>
  <c r="M35" i="63"/>
  <c r="M39" i="63"/>
  <c r="M43" i="63"/>
  <c r="M47" i="63"/>
  <c r="M51" i="63"/>
  <c r="M55" i="63"/>
  <c r="J13" i="63"/>
  <c r="O15" i="63"/>
  <c r="J17" i="63"/>
  <c r="O19" i="63"/>
  <c r="J21" i="63"/>
  <c r="O23" i="63"/>
  <c r="J25" i="63"/>
  <c r="O27" i="63"/>
  <c r="J29" i="63"/>
  <c r="O31" i="63"/>
  <c r="J33" i="63"/>
  <c r="O35" i="63"/>
  <c r="J37" i="63"/>
  <c r="O39" i="63"/>
  <c r="J41" i="63"/>
  <c r="O43" i="63"/>
  <c r="J45" i="63"/>
  <c r="O47" i="63"/>
  <c r="J49" i="63"/>
  <c r="O51" i="63"/>
  <c r="J53" i="63"/>
  <c r="O55" i="63"/>
  <c r="J57" i="63"/>
  <c r="J12" i="63"/>
  <c r="J16" i="63"/>
  <c r="J20" i="63"/>
  <c r="J24" i="63"/>
  <c r="J28" i="63"/>
  <c r="J32" i="63"/>
  <c r="J36" i="63"/>
  <c r="J40" i="63"/>
  <c r="J44" i="63"/>
  <c r="J48" i="63"/>
  <c r="J52" i="63"/>
  <c r="J56" i="63"/>
  <c r="U15" i="63"/>
  <c r="U19" i="63"/>
  <c r="U23" i="63"/>
  <c r="U27" i="63"/>
  <c r="U31" i="63"/>
  <c r="U35" i="63"/>
  <c r="U39" i="63"/>
  <c r="U43" i="63"/>
  <c r="U47" i="63"/>
  <c r="U51" i="63"/>
  <c r="U55" i="63"/>
  <c r="O17" i="62"/>
  <c r="M17" i="62"/>
  <c r="V17" i="62"/>
  <c r="U17" i="62"/>
  <c r="O25" i="62"/>
  <c r="M25" i="62"/>
  <c r="V25" i="62"/>
  <c r="U25" i="62"/>
  <c r="O33" i="62"/>
  <c r="M33" i="62"/>
  <c r="V33" i="62"/>
  <c r="U33" i="62"/>
  <c r="O41" i="62"/>
  <c r="M41" i="62"/>
  <c r="V41" i="62"/>
  <c r="U41" i="62"/>
  <c r="O49" i="62"/>
  <c r="M49" i="62"/>
  <c r="V49" i="62"/>
  <c r="U49" i="62"/>
  <c r="O57" i="62"/>
  <c r="M57" i="62"/>
  <c r="V57" i="62"/>
  <c r="U57" i="62"/>
  <c r="X58" i="62"/>
  <c r="W58" i="62" s="1"/>
  <c r="U16" i="62"/>
  <c r="V16" i="62"/>
  <c r="O16" i="62"/>
  <c r="M16" i="62"/>
  <c r="M24" i="62"/>
  <c r="V24" i="62"/>
  <c r="U24" i="62"/>
  <c r="O24" i="62"/>
  <c r="M32" i="62"/>
  <c r="U32" i="62"/>
  <c r="V32" i="62"/>
  <c r="O32" i="62"/>
  <c r="M40" i="62"/>
  <c r="V40" i="62"/>
  <c r="U40" i="62"/>
  <c r="O40" i="62"/>
  <c r="M48" i="62"/>
  <c r="V48" i="62"/>
  <c r="U48" i="62"/>
  <c r="O48" i="62"/>
  <c r="M56" i="62"/>
  <c r="V56" i="62"/>
  <c r="U56" i="62"/>
  <c r="O56" i="62"/>
  <c r="U14" i="62"/>
  <c r="M14" i="62"/>
  <c r="O14" i="62"/>
  <c r="V14" i="62"/>
  <c r="U22" i="62"/>
  <c r="O22" i="62"/>
  <c r="M22" i="62"/>
  <c r="V22" i="62"/>
  <c r="U30" i="62"/>
  <c r="O30" i="62"/>
  <c r="M30" i="62"/>
  <c r="V30" i="62"/>
  <c r="U38" i="62"/>
  <c r="O38" i="62"/>
  <c r="M38" i="62"/>
  <c r="V38" i="62"/>
  <c r="U46" i="62"/>
  <c r="O46" i="62"/>
  <c r="M46" i="62"/>
  <c r="V46" i="62"/>
  <c r="U54" i="62"/>
  <c r="O54" i="62"/>
  <c r="M54" i="62"/>
  <c r="V54" i="62"/>
  <c r="O13" i="62"/>
  <c r="M13" i="62"/>
  <c r="V13" i="62"/>
  <c r="U13" i="62"/>
  <c r="O21" i="62"/>
  <c r="M21" i="62"/>
  <c r="U21" i="62"/>
  <c r="V21" i="62"/>
  <c r="O29" i="62"/>
  <c r="M29" i="62"/>
  <c r="V29" i="62"/>
  <c r="U29" i="62"/>
  <c r="O37" i="62"/>
  <c r="M37" i="62"/>
  <c r="V37" i="62"/>
  <c r="U37" i="62"/>
  <c r="O45" i="62"/>
  <c r="M45" i="62"/>
  <c r="V45" i="62"/>
  <c r="U45" i="62"/>
  <c r="O53" i="62"/>
  <c r="M53" i="62"/>
  <c r="V53" i="62"/>
  <c r="U53" i="62"/>
  <c r="U42" i="62"/>
  <c r="O42" i="62"/>
  <c r="M42" i="62"/>
  <c r="V42" i="62"/>
  <c r="M12" i="62"/>
  <c r="L58" i="62"/>
  <c r="V58" i="62" s="1"/>
  <c r="V12" i="62"/>
  <c r="U12" i="62"/>
  <c r="O12" i="62"/>
  <c r="M20" i="62"/>
  <c r="U20" i="62"/>
  <c r="V20" i="62"/>
  <c r="O20" i="62"/>
  <c r="M28" i="62"/>
  <c r="U28" i="62"/>
  <c r="V28" i="62"/>
  <c r="O28" i="62"/>
  <c r="M36" i="62"/>
  <c r="V36" i="62"/>
  <c r="U36" i="62"/>
  <c r="O36" i="62"/>
  <c r="M44" i="62"/>
  <c r="V44" i="62"/>
  <c r="U44" i="62"/>
  <c r="O44" i="62"/>
  <c r="M52" i="62"/>
  <c r="V52" i="62"/>
  <c r="U52" i="62"/>
  <c r="O52" i="62"/>
  <c r="M18" i="62"/>
  <c r="O18" i="62"/>
  <c r="V18" i="62"/>
  <c r="U18" i="62"/>
  <c r="U26" i="62"/>
  <c r="M26" i="62"/>
  <c r="O26" i="62"/>
  <c r="V26" i="62"/>
  <c r="U34" i="62"/>
  <c r="O34" i="62"/>
  <c r="M34" i="62"/>
  <c r="V34" i="62"/>
  <c r="U50" i="62"/>
  <c r="O50" i="62"/>
  <c r="M50" i="62"/>
  <c r="V50" i="62"/>
  <c r="J14" i="62"/>
  <c r="L15" i="62"/>
  <c r="J18" i="62"/>
  <c r="L19" i="62"/>
  <c r="J22" i="62"/>
  <c r="L23" i="62"/>
  <c r="J26" i="62"/>
  <c r="L27" i="62"/>
  <c r="J30" i="62"/>
  <c r="L31" i="62"/>
  <c r="J34" i="62"/>
  <c r="L35" i="62"/>
  <c r="J38" i="62"/>
  <c r="L39" i="62"/>
  <c r="J42" i="62"/>
  <c r="L43" i="62"/>
  <c r="J46" i="62"/>
  <c r="L47" i="62"/>
  <c r="J50" i="62"/>
  <c r="L51" i="62"/>
  <c r="J54" i="62"/>
  <c r="L55" i="62"/>
  <c r="J13" i="62"/>
  <c r="J17" i="62"/>
  <c r="J21" i="62"/>
  <c r="J25" i="62"/>
  <c r="J29" i="62"/>
  <c r="J33" i="62"/>
  <c r="J37" i="62"/>
  <c r="J41" i="62"/>
  <c r="J45" i="62"/>
  <c r="J49" i="62"/>
  <c r="J53" i="62"/>
  <c r="J57" i="62"/>
  <c r="J12" i="62"/>
  <c r="J16" i="62"/>
  <c r="J20" i="62"/>
  <c r="J24" i="62"/>
  <c r="J28" i="62"/>
  <c r="J32" i="62"/>
  <c r="J36" i="62"/>
  <c r="J40" i="62"/>
  <c r="J44" i="62"/>
  <c r="J48" i="62"/>
  <c r="J52" i="62"/>
  <c r="J56" i="62"/>
  <c r="X58" i="61"/>
  <c r="W58" i="61" s="1"/>
  <c r="U22" i="61"/>
  <c r="O22" i="61"/>
  <c r="M22" i="61"/>
  <c r="V22" i="61"/>
  <c r="O25" i="61"/>
  <c r="M25" i="61"/>
  <c r="V25" i="61"/>
  <c r="M28" i="61"/>
  <c r="O28" i="61"/>
  <c r="V28" i="61"/>
  <c r="U28" i="61"/>
  <c r="U54" i="61"/>
  <c r="O54" i="61"/>
  <c r="M54" i="61"/>
  <c r="V54" i="61"/>
  <c r="O57" i="61"/>
  <c r="M57" i="61"/>
  <c r="V57" i="61"/>
  <c r="U26" i="61"/>
  <c r="O26" i="61"/>
  <c r="V26" i="61"/>
  <c r="M26" i="61"/>
  <c r="U18" i="61"/>
  <c r="O18" i="61"/>
  <c r="V18" i="61"/>
  <c r="M18" i="61"/>
  <c r="O21" i="61"/>
  <c r="M21" i="61"/>
  <c r="V21" i="61"/>
  <c r="M24" i="61"/>
  <c r="O24" i="61"/>
  <c r="V24" i="61"/>
  <c r="U24" i="61"/>
  <c r="U50" i="61"/>
  <c r="O50" i="61"/>
  <c r="M50" i="61"/>
  <c r="V50" i="61"/>
  <c r="O53" i="61"/>
  <c r="M53" i="61"/>
  <c r="V53" i="61"/>
  <c r="M56" i="61"/>
  <c r="V56" i="61"/>
  <c r="U56" i="61"/>
  <c r="O56" i="61"/>
  <c r="O29" i="61"/>
  <c r="M29" i="61"/>
  <c r="V29" i="61"/>
  <c r="U14" i="61"/>
  <c r="V14" i="61"/>
  <c r="O14" i="61"/>
  <c r="M14" i="61"/>
  <c r="O17" i="61"/>
  <c r="M17" i="61"/>
  <c r="V17" i="61"/>
  <c r="M20" i="61"/>
  <c r="V20" i="61"/>
  <c r="O20" i="61"/>
  <c r="U20" i="61"/>
  <c r="U29" i="61"/>
  <c r="U46" i="61"/>
  <c r="O46" i="61"/>
  <c r="V46" i="61"/>
  <c r="M46" i="61"/>
  <c r="O49" i="61"/>
  <c r="M49" i="61"/>
  <c r="V49" i="61"/>
  <c r="M52" i="61"/>
  <c r="V52" i="61"/>
  <c r="U52" i="61"/>
  <c r="O52" i="61"/>
  <c r="O13" i="61"/>
  <c r="M13" i="61"/>
  <c r="V13" i="61"/>
  <c r="M16" i="61"/>
  <c r="U16" i="61"/>
  <c r="V16" i="61"/>
  <c r="O16" i="61"/>
  <c r="U25" i="61"/>
  <c r="U42" i="61"/>
  <c r="O42" i="61"/>
  <c r="M42" i="61"/>
  <c r="V42" i="61"/>
  <c r="O45" i="61"/>
  <c r="M45" i="61"/>
  <c r="V45" i="61"/>
  <c r="M48" i="61"/>
  <c r="V48" i="61"/>
  <c r="U48" i="61"/>
  <c r="O48" i="61"/>
  <c r="U57" i="61"/>
  <c r="M12" i="61"/>
  <c r="L58" i="61"/>
  <c r="V58" i="61" s="1"/>
  <c r="V12" i="61"/>
  <c r="O12" i="61"/>
  <c r="U12" i="61"/>
  <c r="U21" i="61"/>
  <c r="U38" i="61"/>
  <c r="O38" i="61"/>
  <c r="M38" i="61"/>
  <c r="V38" i="61"/>
  <c r="O41" i="61"/>
  <c r="M41" i="61"/>
  <c r="V41" i="61"/>
  <c r="M44" i="61"/>
  <c r="V44" i="61"/>
  <c r="U44" i="61"/>
  <c r="O44" i="61"/>
  <c r="U53" i="61"/>
  <c r="M32" i="61"/>
  <c r="V32" i="61"/>
  <c r="U32" i="61"/>
  <c r="O32" i="61"/>
  <c r="U17" i="61"/>
  <c r="U34" i="61"/>
  <c r="O34" i="61"/>
  <c r="M34" i="61"/>
  <c r="V34" i="61"/>
  <c r="O37" i="61"/>
  <c r="M37" i="61"/>
  <c r="V37" i="61"/>
  <c r="M40" i="61"/>
  <c r="V40" i="61"/>
  <c r="U40" i="61"/>
  <c r="O40" i="61"/>
  <c r="U49" i="61"/>
  <c r="U13" i="61"/>
  <c r="U30" i="61"/>
  <c r="O30" i="61"/>
  <c r="M30" i="61"/>
  <c r="V30" i="61"/>
  <c r="O33" i="61"/>
  <c r="M33" i="61"/>
  <c r="V33" i="61"/>
  <c r="M36" i="61"/>
  <c r="V36" i="61"/>
  <c r="U36" i="61"/>
  <c r="O36" i="61"/>
  <c r="U45" i="61"/>
  <c r="M15" i="61"/>
  <c r="M19" i="61"/>
  <c r="M23" i="61"/>
  <c r="M27" i="61"/>
  <c r="M31" i="61"/>
  <c r="M35" i="61"/>
  <c r="M39" i="61"/>
  <c r="M43" i="61"/>
  <c r="M47" i="61"/>
  <c r="M51" i="61"/>
  <c r="M55" i="61"/>
  <c r="J13" i="61"/>
  <c r="O15" i="61"/>
  <c r="J17" i="61"/>
  <c r="O19" i="61"/>
  <c r="J21" i="61"/>
  <c r="O23" i="61"/>
  <c r="J25" i="61"/>
  <c r="O27" i="61"/>
  <c r="J29" i="61"/>
  <c r="O31" i="61"/>
  <c r="J33" i="61"/>
  <c r="O35" i="61"/>
  <c r="J37" i="61"/>
  <c r="O39" i="61"/>
  <c r="J41" i="61"/>
  <c r="O43" i="61"/>
  <c r="J45" i="61"/>
  <c r="O47" i="61"/>
  <c r="J49" i="61"/>
  <c r="O51" i="61"/>
  <c r="J53" i="61"/>
  <c r="O55" i="61"/>
  <c r="J57" i="61"/>
  <c r="J12" i="61"/>
  <c r="J16" i="61"/>
  <c r="J20" i="61"/>
  <c r="J24" i="61"/>
  <c r="J28" i="61"/>
  <c r="J32" i="61"/>
  <c r="J36" i="61"/>
  <c r="J40" i="61"/>
  <c r="J44" i="61"/>
  <c r="J48" i="61"/>
  <c r="J52" i="61"/>
  <c r="J56" i="61"/>
  <c r="U15" i="61"/>
  <c r="U19" i="61"/>
  <c r="U23" i="61"/>
  <c r="U27" i="61"/>
  <c r="U31" i="61"/>
  <c r="U35" i="61"/>
  <c r="U39" i="61"/>
  <c r="U43" i="61"/>
  <c r="U47" i="61"/>
  <c r="U51" i="61"/>
  <c r="U55" i="61"/>
  <c r="X58" i="60"/>
  <c r="W58" i="60" s="1"/>
  <c r="U22" i="60"/>
  <c r="V22" i="60"/>
  <c r="O22" i="60"/>
  <c r="M22" i="60"/>
  <c r="O25" i="60"/>
  <c r="M25" i="60"/>
  <c r="V25" i="60"/>
  <c r="M28" i="60"/>
  <c r="V28" i="60"/>
  <c r="U28" i="60"/>
  <c r="O28" i="60"/>
  <c r="O57" i="60"/>
  <c r="M57" i="60"/>
  <c r="V57" i="60"/>
  <c r="M32" i="60"/>
  <c r="V32" i="60"/>
  <c r="U32" i="60"/>
  <c r="O32" i="60"/>
  <c r="U18" i="60"/>
  <c r="O18" i="60"/>
  <c r="M18" i="60"/>
  <c r="V18" i="60"/>
  <c r="O21" i="60"/>
  <c r="M21" i="60"/>
  <c r="V21" i="60"/>
  <c r="M24" i="60"/>
  <c r="V24" i="60"/>
  <c r="U24" i="60"/>
  <c r="O24" i="60"/>
  <c r="U50" i="60"/>
  <c r="O50" i="60"/>
  <c r="M50" i="60"/>
  <c r="V50" i="60"/>
  <c r="O53" i="60"/>
  <c r="M53" i="60"/>
  <c r="V53" i="60"/>
  <c r="M56" i="60"/>
  <c r="V56" i="60"/>
  <c r="U56" i="60"/>
  <c r="O56" i="60"/>
  <c r="U14" i="60"/>
  <c r="O14" i="60"/>
  <c r="M14" i="60"/>
  <c r="V14" i="60"/>
  <c r="O17" i="60"/>
  <c r="M17" i="60"/>
  <c r="V17" i="60"/>
  <c r="M20" i="60"/>
  <c r="O20" i="60"/>
  <c r="V20" i="60"/>
  <c r="U20" i="60"/>
  <c r="U29" i="60"/>
  <c r="U46" i="60"/>
  <c r="O46" i="60"/>
  <c r="M46" i="60"/>
  <c r="V46" i="60"/>
  <c r="O49" i="60"/>
  <c r="M49" i="60"/>
  <c r="V49" i="60"/>
  <c r="M52" i="60"/>
  <c r="V52" i="60"/>
  <c r="U52" i="60"/>
  <c r="O52" i="60"/>
  <c r="U54" i="60"/>
  <c r="O54" i="60"/>
  <c r="M54" i="60"/>
  <c r="V54" i="60"/>
  <c r="O13" i="60"/>
  <c r="M13" i="60"/>
  <c r="V13" i="60"/>
  <c r="M16" i="60"/>
  <c r="U16" i="60"/>
  <c r="V16" i="60"/>
  <c r="O16" i="60"/>
  <c r="U25" i="60"/>
  <c r="U42" i="60"/>
  <c r="O42" i="60"/>
  <c r="M42" i="60"/>
  <c r="V42" i="60"/>
  <c r="O45" i="60"/>
  <c r="M45" i="60"/>
  <c r="V45" i="60"/>
  <c r="M48" i="60"/>
  <c r="V48" i="60"/>
  <c r="U48" i="60"/>
  <c r="O48" i="60"/>
  <c r="U57" i="60"/>
  <c r="O29" i="60"/>
  <c r="M29" i="60"/>
  <c r="V29" i="60"/>
  <c r="M12" i="60"/>
  <c r="L58" i="60"/>
  <c r="V58" i="60" s="1"/>
  <c r="O12" i="60"/>
  <c r="V12" i="60"/>
  <c r="U12" i="60"/>
  <c r="U21" i="60"/>
  <c r="U38" i="60"/>
  <c r="V38" i="60"/>
  <c r="O38" i="60"/>
  <c r="M38" i="60"/>
  <c r="O41" i="60"/>
  <c r="M41" i="60"/>
  <c r="V41" i="60"/>
  <c r="M44" i="60"/>
  <c r="V44" i="60"/>
  <c r="U44" i="60"/>
  <c r="O44" i="60"/>
  <c r="U53" i="60"/>
  <c r="U17" i="60"/>
  <c r="U34" i="60"/>
  <c r="O34" i="60"/>
  <c r="M34" i="60"/>
  <c r="V34" i="60"/>
  <c r="O37" i="60"/>
  <c r="M37" i="60"/>
  <c r="V37" i="60"/>
  <c r="M40" i="60"/>
  <c r="V40" i="60"/>
  <c r="U40" i="60"/>
  <c r="O40" i="60"/>
  <c r="U49" i="60"/>
  <c r="U26" i="60"/>
  <c r="M26" i="60"/>
  <c r="O26" i="60"/>
  <c r="V26" i="60"/>
  <c r="U13" i="60"/>
  <c r="U30" i="60"/>
  <c r="O30" i="60"/>
  <c r="M30" i="60"/>
  <c r="V30" i="60"/>
  <c r="O33" i="60"/>
  <c r="M33" i="60"/>
  <c r="V33" i="60"/>
  <c r="M36" i="60"/>
  <c r="V36" i="60"/>
  <c r="U36" i="60"/>
  <c r="O36" i="60"/>
  <c r="U45" i="60"/>
  <c r="M15" i="60"/>
  <c r="M19" i="60"/>
  <c r="M23" i="60"/>
  <c r="M27" i="60"/>
  <c r="M31" i="60"/>
  <c r="M35" i="60"/>
  <c r="M39" i="60"/>
  <c r="M43" i="60"/>
  <c r="M47" i="60"/>
  <c r="M51" i="60"/>
  <c r="M55" i="60"/>
  <c r="J13" i="60"/>
  <c r="O15" i="60"/>
  <c r="J17" i="60"/>
  <c r="O19" i="60"/>
  <c r="J21" i="60"/>
  <c r="O23" i="60"/>
  <c r="J25" i="60"/>
  <c r="O27" i="60"/>
  <c r="J29" i="60"/>
  <c r="O31" i="60"/>
  <c r="J33" i="60"/>
  <c r="O35" i="60"/>
  <c r="J37" i="60"/>
  <c r="O39" i="60"/>
  <c r="J41" i="60"/>
  <c r="O43" i="60"/>
  <c r="J45" i="60"/>
  <c r="O47" i="60"/>
  <c r="J49" i="60"/>
  <c r="O51" i="60"/>
  <c r="J53" i="60"/>
  <c r="O55" i="60"/>
  <c r="J57" i="60"/>
  <c r="J12" i="60"/>
  <c r="J16" i="60"/>
  <c r="J20" i="60"/>
  <c r="J24" i="60"/>
  <c r="J28" i="60"/>
  <c r="J32" i="60"/>
  <c r="J36" i="60"/>
  <c r="J40" i="60"/>
  <c r="J44" i="60"/>
  <c r="J48" i="60"/>
  <c r="J52" i="60"/>
  <c r="J56" i="60"/>
  <c r="U15" i="60"/>
  <c r="U19" i="60"/>
  <c r="U23" i="60"/>
  <c r="U27" i="60"/>
  <c r="U31" i="60"/>
  <c r="U35" i="60"/>
  <c r="U39" i="60"/>
  <c r="U43" i="60"/>
  <c r="U47" i="60"/>
  <c r="U51" i="60"/>
  <c r="U55" i="60"/>
  <c r="U42" i="59"/>
  <c r="O42" i="59"/>
  <c r="M42" i="59"/>
  <c r="V42" i="59"/>
  <c r="O17" i="59"/>
  <c r="M17" i="59"/>
  <c r="V17" i="59"/>
  <c r="U17" i="59"/>
  <c r="O25" i="59"/>
  <c r="M25" i="59"/>
  <c r="U25" i="59"/>
  <c r="V25" i="59"/>
  <c r="O33" i="59"/>
  <c r="M33" i="59"/>
  <c r="U33" i="59"/>
  <c r="V33" i="59"/>
  <c r="O41" i="59"/>
  <c r="M41" i="59"/>
  <c r="U41" i="59"/>
  <c r="V41" i="59"/>
  <c r="O49" i="59"/>
  <c r="M49" i="59"/>
  <c r="V49" i="59"/>
  <c r="U49" i="59"/>
  <c r="O57" i="59"/>
  <c r="M57" i="59"/>
  <c r="V57" i="59"/>
  <c r="U57" i="59"/>
  <c r="U18" i="59"/>
  <c r="O18" i="59"/>
  <c r="M18" i="59"/>
  <c r="V18" i="59"/>
  <c r="X58" i="59"/>
  <c r="W58" i="59" s="1"/>
  <c r="M16" i="59"/>
  <c r="V16" i="59"/>
  <c r="U16" i="59"/>
  <c r="O16" i="59"/>
  <c r="M24" i="59"/>
  <c r="V24" i="59"/>
  <c r="U24" i="59"/>
  <c r="O24" i="59"/>
  <c r="M32" i="59"/>
  <c r="V32" i="59"/>
  <c r="U32" i="59"/>
  <c r="O32" i="59"/>
  <c r="M40" i="59"/>
  <c r="V40" i="59"/>
  <c r="U40" i="59"/>
  <c r="O40" i="59"/>
  <c r="M48" i="59"/>
  <c r="V48" i="59"/>
  <c r="U48" i="59"/>
  <c r="O48" i="59"/>
  <c r="M56" i="59"/>
  <c r="V56" i="59"/>
  <c r="U56" i="59"/>
  <c r="O56" i="59"/>
  <c r="U50" i="59"/>
  <c r="O50" i="59"/>
  <c r="M50" i="59"/>
  <c r="V50" i="59"/>
  <c r="U14" i="59"/>
  <c r="O14" i="59"/>
  <c r="M14" i="59"/>
  <c r="V14" i="59"/>
  <c r="U22" i="59"/>
  <c r="O22" i="59"/>
  <c r="M22" i="59"/>
  <c r="V22" i="59"/>
  <c r="U30" i="59"/>
  <c r="O30" i="59"/>
  <c r="M30" i="59"/>
  <c r="V30" i="59"/>
  <c r="U38" i="59"/>
  <c r="O38" i="59"/>
  <c r="M38" i="59"/>
  <c r="V38" i="59"/>
  <c r="U46" i="59"/>
  <c r="O46" i="59"/>
  <c r="M46" i="59"/>
  <c r="V46" i="59"/>
  <c r="U54" i="59"/>
  <c r="O54" i="59"/>
  <c r="M54" i="59"/>
  <c r="V54" i="59"/>
  <c r="O13" i="59"/>
  <c r="M13" i="59"/>
  <c r="U13" i="59"/>
  <c r="V13" i="59"/>
  <c r="O21" i="59"/>
  <c r="M21" i="59"/>
  <c r="U21" i="59"/>
  <c r="V21" i="59"/>
  <c r="O29" i="59"/>
  <c r="M29" i="59"/>
  <c r="U29" i="59"/>
  <c r="V29" i="59"/>
  <c r="O37" i="59"/>
  <c r="M37" i="59"/>
  <c r="V37" i="59"/>
  <c r="U37" i="59"/>
  <c r="O45" i="59"/>
  <c r="M45" i="59"/>
  <c r="V45" i="59"/>
  <c r="U45" i="59"/>
  <c r="O53" i="59"/>
  <c r="M53" i="59"/>
  <c r="V53" i="59"/>
  <c r="U53" i="59"/>
  <c r="U26" i="59"/>
  <c r="O26" i="59"/>
  <c r="M26" i="59"/>
  <c r="V26" i="59"/>
  <c r="U34" i="59"/>
  <c r="O34" i="59"/>
  <c r="M34" i="59"/>
  <c r="V34" i="59"/>
  <c r="M12" i="59"/>
  <c r="L58" i="59"/>
  <c r="V58" i="59" s="1"/>
  <c r="V12" i="59"/>
  <c r="U12" i="59"/>
  <c r="O12" i="59"/>
  <c r="M20" i="59"/>
  <c r="V20" i="59"/>
  <c r="U20" i="59"/>
  <c r="O20" i="59"/>
  <c r="M28" i="59"/>
  <c r="V28" i="59"/>
  <c r="U28" i="59"/>
  <c r="O28" i="59"/>
  <c r="M36" i="59"/>
  <c r="V36" i="59"/>
  <c r="U36" i="59"/>
  <c r="O36" i="59"/>
  <c r="M44" i="59"/>
  <c r="V44" i="59"/>
  <c r="U44" i="59"/>
  <c r="O44" i="59"/>
  <c r="M52" i="59"/>
  <c r="V52" i="59"/>
  <c r="U52" i="59"/>
  <c r="O52" i="59"/>
  <c r="J14" i="59"/>
  <c r="L15" i="59"/>
  <c r="J18" i="59"/>
  <c r="L19" i="59"/>
  <c r="J22" i="59"/>
  <c r="L23" i="59"/>
  <c r="J26" i="59"/>
  <c r="L27" i="59"/>
  <c r="J30" i="59"/>
  <c r="L31" i="59"/>
  <c r="J34" i="59"/>
  <c r="L35" i="59"/>
  <c r="J38" i="59"/>
  <c r="L39" i="59"/>
  <c r="J42" i="59"/>
  <c r="L43" i="59"/>
  <c r="J46" i="59"/>
  <c r="L47" i="59"/>
  <c r="J50" i="59"/>
  <c r="L51" i="59"/>
  <c r="J54" i="59"/>
  <c r="L55" i="59"/>
  <c r="J13" i="59"/>
  <c r="J17" i="59"/>
  <c r="J21" i="59"/>
  <c r="J25" i="59"/>
  <c r="J29" i="59"/>
  <c r="J33" i="59"/>
  <c r="J37" i="59"/>
  <c r="J41" i="59"/>
  <c r="J45" i="59"/>
  <c r="J49" i="59"/>
  <c r="J53" i="59"/>
  <c r="J57" i="59"/>
  <c r="J12" i="59"/>
  <c r="J16" i="59"/>
  <c r="J20" i="59"/>
  <c r="J24" i="59"/>
  <c r="J28" i="59"/>
  <c r="J32" i="59"/>
  <c r="J36" i="59"/>
  <c r="J40" i="59"/>
  <c r="J44" i="59"/>
  <c r="J48" i="59"/>
  <c r="J52" i="59"/>
  <c r="J56" i="59"/>
  <c r="O33" i="58"/>
  <c r="U33" i="58"/>
  <c r="M33" i="58"/>
  <c r="V33" i="58"/>
  <c r="U37" i="58"/>
  <c r="O37" i="58"/>
  <c r="M37" i="58"/>
  <c r="V37" i="58"/>
  <c r="U41" i="58"/>
  <c r="O41" i="58"/>
  <c r="M41" i="58"/>
  <c r="V41" i="58"/>
  <c r="O45" i="58"/>
  <c r="M45" i="58"/>
  <c r="V45" i="58"/>
  <c r="U45" i="58"/>
  <c r="O49" i="58"/>
  <c r="M49" i="58"/>
  <c r="V49" i="58"/>
  <c r="U49" i="58"/>
  <c r="O53" i="58"/>
  <c r="M53" i="58"/>
  <c r="V53" i="58"/>
  <c r="U53" i="58"/>
  <c r="O57" i="58"/>
  <c r="M57" i="58"/>
  <c r="V57" i="58"/>
  <c r="U57" i="58"/>
  <c r="U42" i="58"/>
  <c r="O42" i="58"/>
  <c r="M42" i="58"/>
  <c r="V42" i="58"/>
  <c r="U54" i="58"/>
  <c r="O54" i="58"/>
  <c r="M54" i="58"/>
  <c r="V54" i="58"/>
  <c r="M32" i="58"/>
  <c r="V32" i="58"/>
  <c r="U32" i="58"/>
  <c r="O32" i="58"/>
  <c r="M36" i="58"/>
  <c r="V36" i="58"/>
  <c r="U36" i="58"/>
  <c r="O36" i="58"/>
  <c r="M40" i="58"/>
  <c r="V40" i="58"/>
  <c r="U40" i="58"/>
  <c r="O40" i="58"/>
  <c r="M44" i="58"/>
  <c r="V44" i="58"/>
  <c r="U44" i="58"/>
  <c r="O44" i="58"/>
  <c r="M48" i="58"/>
  <c r="V48" i="58"/>
  <c r="U48" i="58"/>
  <c r="O48" i="58"/>
  <c r="M52" i="58"/>
  <c r="V52" i="58"/>
  <c r="U52" i="58"/>
  <c r="O52" i="58"/>
  <c r="M56" i="58"/>
  <c r="V56" i="58"/>
  <c r="U56" i="58"/>
  <c r="O56" i="58"/>
  <c r="O29" i="58"/>
  <c r="M29" i="58"/>
  <c r="U29" i="58"/>
  <c r="V29" i="58"/>
  <c r="M16" i="58"/>
  <c r="U16" i="58"/>
  <c r="V16" i="58"/>
  <c r="O16" i="58"/>
  <c r="U34" i="58"/>
  <c r="O34" i="58"/>
  <c r="M34" i="58"/>
  <c r="V34" i="58"/>
  <c r="X58" i="58"/>
  <c r="W58" i="58" s="1"/>
  <c r="U26" i="58"/>
  <c r="O26" i="58"/>
  <c r="M26" i="58"/>
  <c r="V26" i="58"/>
  <c r="M28" i="58"/>
  <c r="V28" i="58"/>
  <c r="U28" i="58"/>
  <c r="O28" i="58"/>
  <c r="U38" i="58"/>
  <c r="O38" i="58"/>
  <c r="M38" i="58"/>
  <c r="V38" i="58"/>
  <c r="U46" i="58"/>
  <c r="O46" i="58"/>
  <c r="M46" i="58"/>
  <c r="V46" i="58"/>
  <c r="O25" i="58"/>
  <c r="M25" i="58"/>
  <c r="V25" i="58"/>
  <c r="U25" i="58"/>
  <c r="M12" i="58"/>
  <c r="V12" i="58"/>
  <c r="U12" i="58"/>
  <c r="O12" i="58"/>
  <c r="M20" i="58"/>
  <c r="V20" i="58"/>
  <c r="U20" i="58"/>
  <c r="O20" i="58"/>
  <c r="U50" i="58"/>
  <c r="O50" i="58"/>
  <c r="M50" i="58"/>
  <c r="V50" i="58"/>
  <c r="U14" i="58"/>
  <c r="O14" i="58"/>
  <c r="M14" i="58"/>
  <c r="V14" i="58"/>
  <c r="U18" i="58"/>
  <c r="M18" i="58"/>
  <c r="O18" i="58"/>
  <c r="V18" i="58"/>
  <c r="U22" i="58"/>
  <c r="O22" i="58"/>
  <c r="M22" i="58"/>
  <c r="V22" i="58"/>
  <c r="M24" i="58"/>
  <c r="U24" i="58"/>
  <c r="V24" i="58"/>
  <c r="O24" i="58"/>
  <c r="U30" i="58"/>
  <c r="O30" i="58"/>
  <c r="M30" i="58"/>
  <c r="V30" i="58"/>
  <c r="O13" i="58"/>
  <c r="M13" i="58"/>
  <c r="U13" i="58"/>
  <c r="V13" i="58"/>
  <c r="O17" i="58"/>
  <c r="M17" i="58"/>
  <c r="U17" i="58"/>
  <c r="V17" i="58"/>
  <c r="O21" i="58"/>
  <c r="M21" i="58"/>
  <c r="V21" i="58"/>
  <c r="U21" i="58"/>
  <c r="L23" i="58"/>
  <c r="L27" i="58"/>
  <c r="L31" i="58"/>
  <c r="J13" i="58"/>
  <c r="O15" i="58"/>
  <c r="J17" i="58"/>
  <c r="O19" i="58"/>
  <c r="J21" i="58"/>
  <c r="J25" i="58"/>
  <c r="J29" i="58"/>
  <c r="J33" i="58"/>
  <c r="O35" i="58"/>
  <c r="J37" i="58"/>
  <c r="O39" i="58"/>
  <c r="J41" i="58"/>
  <c r="O43" i="58"/>
  <c r="J45" i="58"/>
  <c r="O47" i="58"/>
  <c r="J49" i="58"/>
  <c r="O51" i="58"/>
  <c r="J53" i="58"/>
  <c r="O55" i="58"/>
  <c r="J57" i="58"/>
  <c r="J12" i="58"/>
  <c r="J16" i="58"/>
  <c r="J20" i="58"/>
  <c r="J24" i="58"/>
  <c r="J28" i="58"/>
  <c r="J32" i="58"/>
  <c r="J36" i="58"/>
  <c r="J40" i="58"/>
  <c r="J44" i="58"/>
  <c r="J48" i="58"/>
  <c r="J52" i="58"/>
  <c r="J56" i="58"/>
  <c r="U15" i="58"/>
  <c r="U19" i="58"/>
  <c r="U35" i="58"/>
  <c r="U39" i="58"/>
  <c r="U43" i="58"/>
  <c r="U47" i="58"/>
  <c r="U51" i="58"/>
  <c r="U55" i="58"/>
  <c r="M12" i="57"/>
  <c r="V12" i="57"/>
  <c r="U12" i="57"/>
  <c r="O12" i="57"/>
  <c r="O29" i="57"/>
  <c r="M29" i="57"/>
  <c r="V29" i="57"/>
  <c r="U29" i="57"/>
  <c r="O45" i="57"/>
  <c r="M45" i="57"/>
  <c r="V45" i="57"/>
  <c r="U45" i="57"/>
  <c r="O49" i="57"/>
  <c r="M49" i="57"/>
  <c r="V49" i="57"/>
  <c r="U49" i="57"/>
  <c r="O53" i="57"/>
  <c r="M53" i="57"/>
  <c r="V53" i="57"/>
  <c r="U53" i="57"/>
  <c r="O57" i="57"/>
  <c r="M57" i="57"/>
  <c r="V57" i="57"/>
  <c r="U57" i="57"/>
  <c r="U30" i="57"/>
  <c r="M30" i="57"/>
  <c r="O30" i="57"/>
  <c r="V30" i="57"/>
  <c r="U26" i="57"/>
  <c r="M26" i="57"/>
  <c r="O26" i="57"/>
  <c r="V26" i="57"/>
  <c r="M28" i="57"/>
  <c r="U28" i="57"/>
  <c r="V28" i="57"/>
  <c r="O28" i="57"/>
  <c r="U42" i="57"/>
  <c r="O42" i="57"/>
  <c r="M42" i="57"/>
  <c r="V42" i="57"/>
  <c r="M44" i="57"/>
  <c r="V44" i="57"/>
  <c r="U44" i="57"/>
  <c r="O44" i="57"/>
  <c r="M48" i="57"/>
  <c r="V48" i="57"/>
  <c r="U48" i="57"/>
  <c r="O48" i="57"/>
  <c r="M52" i="57"/>
  <c r="V52" i="57"/>
  <c r="U52" i="57"/>
  <c r="O52" i="57"/>
  <c r="M56" i="57"/>
  <c r="V56" i="57"/>
  <c r="U56" i="57"/>
  <c r="O56" i="57"/>
  <c r="O41" i="57"/>
  <c r="M41" i="57"/>
  <c r="V41" i="57"/>
  <c r="U41" i="57"/>
  <c r="U22" i="57"/>
  <c r="M22" i="57"/>
  <c r="O22" i="57"/>
  <c r="V22" i="57"/>
  <c r="M24" i="57"/>
  <c r="U24" i="57"/>
  <c r="V24" i="57"/>
  <c r="O24" i="57"/>
  <c r="U38" i="57"/>
  <c r="M38" i="57"/>
  <c r="O38" i="57"/>
  <c r="V38" i="57"/>
  <c r="M40" i="57"/>
  <c r="U40" i="57"/>
  <c r="V40" i="57"/>
  <c r="O40" i="57"/>
  <c r="U13" i="57"/>
  <c r="O13" i="57"/>
  <c r="M13" i="57"/>
  <c r="V13" i="57"/>
  <c r="U46" i="57"/>
  <c r="O46" i="57"/>
  <c r="M46" i="57"/>
  <c r="V46" i="57"/>
  <c r="U50" i="57"/>
  <c r="O50" i="57"/>
  <c r="M50" i="57"/>
  <c r="V50" i="57"/>
  <c r="U21" i="57"/>
  <c r="O21" i="57"/>
  <c r="M21" i="57"/>
  <c r="V21" i="57"/>
  <c r="O37" i="57"/>
  <c r="M37" i="57"/>
  <c r="V37" i="57"/>
  <c r="U37" i="57"/>
  <c r="O17" i="57"/>
  <c r="M17" i="57"/>
  <c r="U17" i="57"/>
  <c r="V17" i="57"/>
  <c r="O33" i="57"/>
  <c r="M33" i="57"/>
  <c r="U33" i="57"/>
  <c r="V33" i="57"/>
  <c r="M16" i="57"/>
  <c r="U16" i="57"/>
  <c r="V16" i="57"/>
  <c r="O16" i="57"/>
  <c r="M32" i="57"/>
  <c r="V32" i="57"/>
  <c r="U32" i="57"/>
  <c r="O32" i="57"/>
  <c r="U54" i="57"/>
  <c r="O54" i="57"/>
  <c r="M54" i="57"/>
  <c r="V54" i="57"/>
  <c r="O25" i="57"/>
  <c r="M25" i="57"/>
  <c r="V25" i="57"/>
  <c r="U25" i="57"/>
  <c r="X58" i="57"/>
  <c r="W58" i="57" s="1"/>
  <c r="U14" i="57"/>
  <c r="M14" i="57"/>
  <c r="O14" i="57"/>
  <c r="V14" i="57"/>
  <c r="U18" i="57"/>
  <c r="O18" i="57"/>
  <c r="M18" i="57"/>
  <c r="V18" i="57"/>
  <c r="M20" i="57"/>
  <c r="V20" i="57"/>
  <c r="U20" i="57"/>
  <c r="O20" i="57"/>
  <c r="U34" i="57"/>
  <c r="O34" i="57"/>
  <c r="M34" i="57"/>
  <c r="V34" i="57"/>
  <c r="M36" i="57"/>
  <c r="V36" i="57"/>
  <c r="U36" i="57"/>
  <c r="O36" i="57"/>
  <c r="L19" i="57"/>
  <c r="L23" i="57"/>
  <c r="L27" i="57"/>
  <c r="L31" i="57"/>
  <c r="L35" i="57"/>
  <c r="L39" i="57"/>
  <c r="L43" i="57"/>
  <c r="J13" i="57"/>
  <c r="O15" i="57"/>
  <c r="J17" i="57"/>
  <c r="J21" i="57"/>
  <c r="J25" i="57"/>
  <c r="J29" i="57"/>
  <c r="J33" i="57"/>
  <c r="J37" i="57"/>
  <c r="J41" i="57"/>
  <c r="J45" i="57"/>
  <c r="O47" i="57"/>
  <c r="J49" i="57"/>
  <c r="O51" i="57"/>
  <c r="J53" i="57"/>
  <c r="O55" i="57"/>
  <c r="J57" i="57"/>
  <c r="J12" i="57"/>
  <c r="J16" i="57"/>
  <c r="J20" i="57"/>
  <c r="J24" i="57"/>
  <c r="J28" i="57"/>
  <c r="J32" i="57"/>
  <c r="J36" i="57"/>
  <c r="J40" i="57"/>
  <c r="J44" i="57"/>
  <c r="J48" i="57"/>
  <c r="J52" i="57"/>
  <c r="J56" i="57"/>
  <c r="U15" i="57"/>
  <c r="U47" i="57"/>
  <c r="U51" i="57"/>
  <c r="U55" i="57"/>
  <c r="H21" i="8"/>
  <c r="G21" i="8"/>
  <c r="G20" i="8"/>
  <c r="S58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12" i="17"/>
  <c r="H58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12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13" i="17"/>
  <c r="A12" i="17"/>
  <c r="V51" i="65" l="1"/>
  <c r="U51" i="65"/>
  <c r="M51" i="65"/>
  <c r="O51" i="65"/>
  <c r="V35" i="65"/>
  <c r="U35" i="65"/>
  <c r="M35" i="65"/>
  <c r="O35" i="65"/>
  <c r="V19" i="65"/>
  <c r="U19" i="65"/>
  <c r="O19" i="65"/>
  <c r="M19" i="65"/>
  <c r="V15" i="65"/>
  <c r="U15" i="65"/>
  <c r="M15" i="65"/>
  <c r="M58" i="65" s="1"/>
  <c r="O15" i="65"/>
  <c r="O58" i="65" s="1"/>
  <c r="N58" i="65" s="1"/>
  <c r="U58" i="65"/>
  <c r="V47" i="65"/>
  <c r="U47" i="65"/>
  <c r="O47" i="65"/>
  <c r="M47" i="65"/>
  <c r="V43" i="65"/>
  <c r="U43" i="65"/>
  <c r="M43" i="65"/>
  <c r="O43" i="65"/>
  <c r="V27" i="65"/>
  <c r="U27" i="65"/>
  <c r="M27" i="65"/>
  <c r="O27" i="65"/>
  <c r="V31" i="65"/>
  <c r="U31" i="65"/>
  <c r="M31" i="65"/>
  <c r="O31" i="65"/>
  <c r="V39" i="65"/>
  <c r="U39" i="65"/>
  <c r="M39" i="65"/>
  <c r="O39" i="65"/>
  <c r="V23" i="65"/>
  <c r="U23" i="65"/>
  <c r="M23" i="65"/>
  <c r="O23" i="65"/>
  <c r="O58" i="64"/>
  <c r="N58" i="64" s="1"/>
  <c r="U58" i="64"/>
  <c r="M58" i="64"/>
  <c r="O58" i="63"/>
  <c r="N58" i="63" s="1"/>
  <c r="U58" i="63"/>
  <c r="M58" i="63"/>
  <c r="V35" i="62"/>
  <c r="U35" i="62"/>
  <c r="M35" i="62"/>
  <c r="O35" i="62"/>
  <c r="V47" i="62"/>
  <c r="U47" i="62"/>
  <c r="O47" i="62"/>
  <c r="M47" i="62"/>
  <c r="V31" i="62"/>
  <c r="U31" i="62"/>
  <c r="O31" i="62"/>
  <c r="M31" i="62"/>
  <c r="V15" i="62"/>
  <c r="U15" i="62"/>
  <c r="M15" i="62"/>
  <c r="M58" i="62" s="1"/>
  <c r="O15" i="62"/>
  <c r="O58" i="62" s="1"/>
  <c r="N58" i="62" s="1"/>
  <c r="V27" i="62"/>
  <c r="U27" i="62"/>
  <c r="O27" i="62"/>
  <c r="M27" i="62"/>
  <c r="V55" i="62"/>
  <c r="U55" i="62"/>
  <c r="O55" i="62"/>
  <c r="M55" i="62"/>
  <c r="V39" i="62"/>
  <c r="U39" i="62"/>
  <c r="O39" i="62"/>
  <c r="M39" i="62"/>
  <c r="V23" i="62"/>
  <c r="U23" i="62"/>
  <c r="O23" i="62"/>
  <c r="M23" i="62"/>
  <c r="V43" i="62"/>
  <c r="U43" i="62"/>
  <c r="O43" i="62"/>
  <c r="M43" i="62"/>
  <c r="V51" i="62"/>
  <c r="U51" i="62"/>
  <c r="O51" i="62"/>
  <c r="M51" i="62"/>
  <c r="V19" i="62"/>
  <c r="U19" i="62"/>
  <c r="O19" i="62"/>
  <c r="M19" i="62"/>
  <c r="U58" i="62"/>
  <c r="O58" i="61"/>
  <c r="N58" i="61" s="1"/>
  <c r="U58" i="61"/>
  <c r="M58" i="61"/>
  <c r="U58" i="60"/>
  <c r="O58" i="60"/>
  <c r="N58" i="60" s="1"/>
  <c r="M58" i="60"/>
  <c r="U58" i="59"/>
  <c r="V47" i="59"/>
  <c r="U47" i="59"/>
  <c r="O47" i="59"/>
  <c r="M47" i="59"/>
  <c r="V31" i="59"/>
  <c r="U31" i="59"/>
  <c r="O31" i="59"/>
  <c r="M31" i="59"/>
  <c r="M58" i="59" s="1"/>
  <c r="V15" i="59"/>
  <c r="U15" i="59"/>
  <c r="O15" i="59"/>
  <c r="M15" i="59"/>
  <c r="V43" i="59"/>
  <c r="U43" i="59"/>
  <c r="O43" i="59"/>
  <c r="M43" i="59"/>
  <c r="V27" i="59"/>
  <c r="U27" i="59"/>
  <c r="O27" i="59"/>
  <c r="M27" i="59"/>
  <c r="V55" i="59"/>
  <c r="U55" i="59"/>
  <c r="O55" i="59"/>
  <c r="M55" i="59"/>
  <c r="V39" i="59"/>
  <c r="U39" i="59"/>
  <c r="O39" i="59"/>
  <c r="M39" i="59"/>
  <c r="V23" i="59"/>
  <c r="U23" i="59"/>
  <c r="O23" i="59"/>
  <c r="O58" i="59" s="1"/>
  <c r="N58" i="59" s="1"/>
  <c r="M23" i="59"/>
  <c r="V51" i="59"/>
  <c r="M51" i="59"/>
  <c r="U51" i="59"/>
  <c r="O51" i="59"/>
  <c r="V35" i="59"/>
  <c r="U35" i="59"/>
  <c r="M35" i="59"/>
  <c r="O35" i="59"/>
  <c r="V19" i="59"/>
  <c r="U19" i="59"/>
  <c r="M19" i="59"/>
  <c r="O19" i="59"/>
  <c r="V27" i="58"/>
  <c r="M27" i="58"/>
  <c r="U27" i="58"/>
  <c r="O27" i="58"/>
  <c r="V23" i="58"/>
  <c r="U23" i="58"/>
  <c r="U58" i="58" s="1"/>
  <c r="M23" i="58"/>
  <c r="O23" i="58"/>
  <c r="L58" i="58"/>
  <c r="V58" i="58" s="1"/>
  <c r="V31" i="58"/>
  <c r="U31" i="58"/>
  <c r="M31" i="58"/>
  <c r="M58" i="58" s="1"/>
  <c r="O31" i="58"/>
  <c r="O58" i="58" s="1"/>
  <c r="N58" i="58" s="1"/>
  <c r="V19" i="57"/>
  <c r="U19" i="57"/>
  <c r="O19" i="57"/>
  <c r="O58" i="57" s="1"/>
  <c r="N58" i="57" s="1"/>
  <c r="M19" i="57"/>
  <c r="V43" i="57"/>
  <c r="U43" i="57"/>
  <c r="O43" i="57"/>
  <c r="M43" i="57"/>
  <c r="M39" i="57"/>
  <c r="V39" i="57"/>
  <c r="U39" i="57"/>
  <c r="O39" i="57"/>
  <c r="U58" i="57"/>
  <c r="M35" i="57"/>
  <c r="V35" i="57"/>
  <c r="U35" i="57"/>
  <c r="O35" i="57"/>
  <c r="V31" i="57"/>
  <c r="U31" i="57"/>
  <c r="O31" i="57"/>
  <c r="M31" i="57"/>
  <c r="L58" i="57"/>
  <c r="V58" i="57" s="1"/>
  <c r="V23" i="57"/>
  <c r="U23" i="57"/>
  <c r="O23" i="57"/>
  <c r="M23" i="57"/>
  <c r="V27" i="57"/>
  <c r="U27" i="57"/>
  <c r="O27" i="57"/>
  <c r="M27" i="57"/>
  <c r="M58" i="57"/>
  <c r="W13" i="17"/>
  <c r="X13" i="17" s="1"/>
  <c r="W14" i="17"/>
  <c r="X14" i="17" s="1"/>
  <c r="W15" i="17"/>
  <c r="X15" i="17" s="1"/>
  <c r="W16" i="17"/>
  <c r="X16" i="17" s="1"/>
  <c r="W17" i="17"/>
  <c r="X17" i="17" s="1"/>
  <c r="W18" i="17"/>
  <c r="X18" i="17" s="1"/>
  <c r="W19" i="17"/>
  <c r="X19" i="17" s="1"/>
  <c r="W20" i="17"/>
  <c r="X20" i="17" s="1"/>
  <c r="W21" i="17"/>
  <c r="X21" i="17" s="1"/>
  <c r="W22" i="17"/>
  <c r="X22" i="17" s="1"/>
  <c r="W23" i="17"/>
  <c r="X23" i="17" s="1"/>
  <c r="W24" i="17"/>
  <c r="X24" i="17" s="1"/>
  <c r="W25" i="17"/>
  <c r="X25" i="17" s="1"/>
  <c r="W26" i="17"/>
  <c r="X26" i="17" s="1"/>
  <c r="W27" i="17"/>
  <c r="X27" i="17" s="1"/>
  <c r="W28" i="17"/>
  <c r="X28" i="17" s="1"/>
  <c r="W29" i="17"/>
  <c r="X29" i="17" s="1"/>
  <c r="W30" i="17"/>
  <c r="X30" i="17" s="1"/>
  <c r="W31" i="17"/>
  <c r="X31" i="17" s="1"/>
  <c r="W32" i="17"/>
  <c r="X32" i="17" s="1"/>
  <c r="W33" i="17"/>
  <c r="X33" i="17" s="1"/>
  <c r="W34" i="17"/>
  <c r="X34" i="17" s="1"/>
  <c r="W35" i="17"/>
  <c r="X35" i="17" s="1"/>
  <c r="W36" i="17"/>
  <c r="X36" i="17" s="1"/>
  <c r="W37" i="17"/>
  <c r="X37" i="17" s="1"/>
  <c r="W38" i="17"/>
  <c r="X38" i="17" s="1"/>
  <c r="W39" i="17"/>
  <c r="X39" i="17" s="1"/>
  <c r="W40" i="17"/>
  <c r="X40" i="17" s="1"/>
  <c r="W41" i="17"/>
  <c r="X41" i="17" s="1"/>
  <c r="W42" i="17"/>
  <c r="X42" i="17" s="1"/>
  <c r="W43" i="17"/>
  <c r="X43" i="17" s="1"/>
  <c r="W44" i="17"/>
  <c r="X44" i="17" s="1"/>
  <c r="W45" i="17"/>
  <c r="X45" i="17" s="1"/>
  <c r="W46" i="17"/>
  <c r="X46" i="17" s="1"/>
  <c r="W47" i="17"/>
  <c r="X47" i="17" s="1"/>
  <c r="W48" i="17"/>
  <c r="X48" i="17" s="1"/>
  <c r="W49" i="17"/>
  <c r="X49" i="17" s="1"/>
  <c r="W50" i="17"/>
  <c r="X50" i="17" s="1"/>
  <c r="W51" i="17"/>
  <c r="X51" i="17" s="1"/>
  <c r="W52" i="17"/>
  <c r="X52" i="17" s="1"/>
  <c r="W53" i="17"/>
  <c r="X53" i="17" s="1"/>
  <c r="W54" i="17"/>
  <c r="X54" i="17" s="1"/>
  <c r="W55" i="17"/>
  <c r="X55" i="17" s="1"/>
  <c r="W56" i="17"/>
  <c r="X56" i="17" s="1"/>
  <c r="W57" i="17"/>
  <c r="X57" i="17" s="1"/>
  <c r="W12" i="17"/>
  <c r="X12" i="17" s="1"/>
  <c r="X58" i="17" l="1"/>
  <c r="W58" i="17" s="1"/>
  <c r="H19" i="8"/>
  <c r="G19" i="8"/>
  <c r="E20" i="8" l="1"/>
  <c r="D8" i="8"/>
  <c r="A3" i="17" l="1"/>
  <c r="K13" i="17" l="1"/>
  <c r="K12" i="17"/>
  <c r="A20" i="8" l="1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3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I34" i="17"/>
  <c r="J34" i="17" s="1"/>
  <c r="I35" i="17"/>
  <c r="J35" i="17" s="1"/>
  <c r="I36" i="17"/>
  <c r="J36" i="17" s="1"/>
  <c r="I37" i="17"/>
  <c r="J37" i="17" s="1"/>
  <c r="I38" i="17"/>
  <c r="J38" i="17" s="1"/>
  <c r="I39" i="17"/>
  <c r="J39" i="17" s="1"/>
  <c r="I40" i="17"/>
  <c r="J40" i="17" s="1"/>
  <c r="I41" i="17"/>
  <c r="J41" i="17" s="1"/>
  <c r="I42" i="17"/>
  <c r="J42" i="17" s="1"/>
  <c r="I43" i="17"/>
  <c r="J43" i="17" s="1"/>
  <c r="I44" i="17"/>
  <c r="J44" i="17" s="1"/>
  <c r="I45" i="17"/>
  <c r="J45" i="17" s="1"/>
  <c r="I46" i="17"/>
  <c r="J46" i="17" s="1"/>
  <c r="I47" i="17"/>
  <c r="J47" i="17" s="1"/>
  <c r="I48" i="17"/>
  <c r="J48" i="17" s="1"/>
  <c r="I49" i="17"/>
  <c r="J49" i="17" s="1"/>
  <c r="I50" i="17"/>
  <c r="J50" i="17" s="1"/>
  <c r="I51" i="17"/>
  <c r="J51" i="17" s="1"/>
  <c r="I52" i="17"/>
  <c r="J52" i="17" s="1"/>
  <c r="I53" i="17"/>
  <c r="J53" i="17" s="1"/>
  <c r="I54" i="17"/>
  <c r="J54" i="17" s="1"/>
  <c r="I55" i="17"/>
  <c r="J55" i="17" s="1"/>
  <c r="I56" i="17"/>
  <c r="J56" i="17" s="1"/>
  <c r="I57" i="17"/>
  <c r="J57" i="17" s="1"/>
  <c r="I33" i="17"/>
  <c r="J33" i="17" s="1"/>
  <c r="I13" i="17"/>
  <c r="J13" i="17" s="1"/>
  <c r="I14" i="17"/>
  <c r="J14" i="17" s="1"/>
  <c r="I15" i="17"/>
  <c r="J15" i="17" s="1"/>
  <c r="I16" i="17"/>
  <c r="J16" i="17" s="1"/>
  <c r="I17" i="17"/>
  <c r="J17" i="17" s="1"/>
  <c r="I18" i="17"/>
  <c r="J18" i="17" s="1"/>
  <c r="I19" i="17"/>
  <c r="J19" i="17" s="1"/>
  <c r="I20" i="17"/>
  <c r="J20" i="17" s="1"/>
  <c r="I21" i="17"/>
  <c r="J21" i="17" s="1"/>
  <c r="I22" i="17"/>
  <c r="J22" i="17" s="1"/>
  <c r="I23" i="17"/>
  <c r="J23" i="17" s="1"/>
  <c r="I24" i="17"/>
  <c r="J24" i="17" s="1"/>
  <c r="I25" i="17"/>
  <c r="J25" i="17" s="1"/>
  <c r="I26" i="17"/>
  <c r="J26" i="17" s="1"/>
  <c r="I27" i="17"/>
  <c r="J27" i="17" s="1"/>
  <c r="I28" i="17"/>
  <c r="J28" i="17" s="1"/>
  <c r="I29" i="17"/>
  <c r="J29" i="17" s="1"/>
  <c r="I30" i="17"/>
  <c r="J30" i="17" s="1"/>
  <c r="I31" i="17"/>
  <c r="J31" i="17" s="1"/>
  <c r="I32" i="17"/>
  <c r="J32" i="17" s="1"/>
  <c r="I12" i="17"/>
  <c r="J12" i="17" s="1"/>
  <c r="B8" i="8" l="1"/>
  <c r="A21" i="8"/>
  <c r="A19" i="8"/>
  <c r="L34" i="17" l="1"/>
  <c r="O34" i="17" s="1"/>
  <c r="L35" i="17"/>
  <c r="O35" i="17" s="1"/>
  <c r="L36" i="17"/>
  <c r="L37" i="17"/>
  <c r="O37" i="17" s="1"/>
  <c r="L38" i="17"/>
  <c r="O38" i="17" s="1"/>
  <c r="L39" i="17"/>
  <c r="L40" i="17"/>
  <c r="L41" i="17"/>
  <c r="O41" i="17" s="1"/>
  <c r="L42" i="17"/>
  <c r="L43" i="17"/>
  <c r="O43" i="17" s="1"/>
  <c r="L44" i="17"/>
  <c r="L45" i="17"/>
  <c r="O45" i="17" s="1"/>
  <c r="L46" i="17"/>
  <c r="O46" i="17" s="1"/>
  <c r="L47" i="17"/>
  <c r="L48" i="17"/>
  <c r="L49" i="17"/>
  <c r="O49" i="17" s="1"/>
  <c r="L50" i="17"/>
  <c r="L51" i="17"/>
  <c r="O51" i="17" s="1"/>
  <c r="L52" i="17"/>
  <c r="L53" i="17"/>
  <c r="O53" i="17" s="1"/>
  <c r="L54" i="17"/>
  <c r="O54" i="17" s="1"/>
  <c r="L55" i="17"/>
  <c r="L56" i="17"/>
  <c r="L57" i="17"/>
  <c r="O57" i="17" s="1"/>
  <c r="L33" i="17"/>
  <c r="O33" i="17" s="1"/>
  <c r="V47" i="17" l="1"/>
  <c r="O47" i="17"/>
  <c r="V39" i="17"/>
  <c r="O39" i="17"/>
  <c r="V50" i="17"/>
  <c r="O50" i="17"/>
  <c r="V42" i="17"/>
  <c r="O42" i="17"/>
  <c r="V55" i="17"/>
  <c r="O55" i="17"/>
  <c r="V56" i="17"/>
  <c r="O56" i="17"/>
  <c r="V52" i="17"/>
  <c r="O52" i="17"/>
  <c r="V48" i="17"/>
  <c r="O48" i="17"/>
  <c r="V44" i="17"/>
  <c r="O44" i="17"/>
  <c r="V40" i="17"/>
  <c r="O40" i="17"/>
  <c r="V36" i="17"/>
  <c r="O36" i="17"/>
  <c r="T58" i="17"/>
  <c r="V34" i="17"/>
  <c r="U33" i="17"/>
  <c r="U37" i="17"/>
  <c r="U41" i="17"/>
  <c r="U45" i="17"/>
  <c r="U49" i="17"/>
  <c r="U53" i="17"/>
  <c r="U57" i="17"/>
  <c r="U34" i="17"/>
  <c r="U42" i="17"/>
  <c r="U50" i="17"/>
  <c r="U46" i="17"/>
  <c r="U54" i="17"/>
  <c r="V51" i="17"/>
  <c r="U35" i="17"/>
  <c r="U39" i="17"/>
  <c r="U43" i="17"/>
  <c r="U47" i="17"/>
  <c r="U51" i="17"/>
  <c r="U55" i="17"/>
  <c r="V33" i="17"/>
  <c r="V54" i="17"/>
  <c r="V46" i="17"/>
  <c r="V38" i="17"/>
  <c r="U38" i="17"/>
  <c r="V43" i="17"/>
  <c r="V35" i="17"/>
  <c r="U36" i="17"/>
  <c r="U40" i="17"/>
  <c r="U44" i="17"/>
  <c r="U48" i="17"/>
  <c r="U52" i="17"/>
  <c r="U56" i="17"/>
  <c r="V57" i="17"/>
  <c r="V53" i="17"/>
  <c r="V49" i="17"/>
  <c r="V45" i="17"/>
  <c r="V41" i="17"/>
  <c r="V37" i="17"/>
  <c r="I8" i="8"/>
  <c r="I19" i="8" s="1"/>
  <c r="L13" i="17"/>
  <c r="L14" i="17"/>
  <c r="O14" i="17" s="1"/>
  <c r="L15" i="17"/>
  <c r="L16" i="17"/>
  <c r="O16" i="17" s="1"/>
  <c r="L17" i="17"/>
  <c r="L18" i="17"/>
  <c r="O18" i="17" s="1"/>
  <c r="L19" i="17"/>
  <c r="O19" i="17" s="1"/>
  <c r="L20" i="17"/>
  <c r="O20" i="17" s="1"/>
  <c r="L21" i="17"/>
  <c r="L22" i="17"/>
  <c r="O22" i="17" s="1"/>
  <c r="L23" i="17"/>
  <c r="O23" i="17" s="1"/>
  <c r="L24" i="17"/>
  <c r="L25" i="17"/>
  <c r="L26" i="17"/>
  <c r="O26" i="17" s="1"/>
  <c r="L27" i="17"/>
  <c r="L28" i="17"/>
  <c r="O28" i="17" s="1"/>
  <c r="L29" i="17"/>
  <c r="L30" i="17"/>
  <c r="L31" i="17"/>
  <c r="O31" i="17" s="1"/>
  <c r="L32" i="17"/>
  <c r="O32" i="17" s="1"/>
  <c r="L12" i="17"/>
  <c r="O12" i="17" s="1"/>
  <c r="M57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33" i="17"/>
  <c r="U29" i="17" l="1"/>
  <c r="O29" i="17"/>
  <c r="U25" i="17"/>
  <c r="O25" i="17"/>
  <c r="U21" i="17"/>
  <c r="O21" i="17"/>
  <c r="U17" i="17"/>
  <c r="O17" i="17"/>
  <c r="V13" i="17"/>
  <c r="O13" i="17"/>
  <c r="U24" i="17"/>
  <c r="O24" i="17"/>
  <c r="U27" i="17"/>
  <c r="O27" i="17"/>
  <c r="U15" i="17"/>
  <c r="O15" i="17"/>
  <c r="U30" i="17"/>
  <c r="O30" i="17"/>
  <c r="L58" i="17"/>
  <c r="M32" i="17"/>
  <c r="V32" i="17"/>
  <c r="U32" i="17"/>
  <c r="M28" i="17"/>
  <c r="V28" i="17"/>
  <c r="U28" i="17"/>
  <c r="M20" i="17"/>
  <c r="V20" i="17"/>
  <c r="U20" i="17"/>
  <c r="M31" i="17"/>
  <c r="V31" i="17"/>
  <c r="M27" i="17"/>
  <c r="V27" i="17"/>
  <c r="M23" i="17"/>
  <c r="V23" i="17"/>
  <c r="M15" i="17"/>
  <c r="V15" i="17"/>
  <c r="U31" i="17"/>
  <c r="M30" i="17"/>
  <c r="V30" i="17"/>
  <c r="M26" i="17"/>
  <c r="V26" i="17"/>
  <c r="M22" i="17"/>
  <c r="V22" i="17"/>
  <c r="U22" i="17"/>
  <c r="M18" i="17"/>
  <c r="V18" i="17"/>
  <c r="M14" i="17"/>
  <c r="V14" i="17"/>
  <c r="U14" i="17"/>
  <c r="U26" i="17"/>
  <c r="M24" i="17"/>
  <c r="V24" i="17"/>
  <c r="M16" i="17"/>
  <c r="V16" i="17"/>
  <c r="U16" i="17"/>
  <c r="M19" i="17"/>
  <c r="V19" i="17"/>
  <c r="U23" i="17"/>
  <c r="M29" i="17"/>
  <c r="V29" i="17"/>
  <c r="M25" i="17"/>
  <c r="V25" i="17"/>
  <c r="M21" i="17"/>
  <c r="V21" i="17"/>
  <c r="M17" i="17"/>
  <c r="V17" i="17"/>
  <c r="U19" i="17"/>
  <c r="U18" i="17"/>
  <c r="U12" i="17"/>
  <c r="V12" i="17"/>
  <c r="U13" i="17"/>
  <c r="M13" i="17"/>
  <c r="M12" i="17"/>
  <c r="O58" i="17" l="1"/>
  <c r="N58" i="17" s="1"/>
  <c r="M58" i="17"/>
  <c r="U58" i="17"/>
  <c r="I21" i="8"/>
  <c r="E8" i="8"/>
  <c r="E19" i="8" s="1"/>
  <c r="E21" i="8" l="1"/>
  <c r="V58" i="17" l="1"/>
  <c r="F8" i="8"/>
  <c r="F19" i="8" s="1"/>
  <c r="F20" i="8" l="1"/>
  <c r="F21" i="8" s="1"/>
</calcChain>
</file>

<file path=xl/sharedStrings.xml><?xml version="1.0" encoding="utf-8"?>
<sst xmlns="http://schemas.openxmlformats.org/spreadsheetml/2006/main" count="884" uniqueCount="52">
  <si>
    <t>Lfd.</t>
  </si>
  <si>
    <t>Stück-</t>
  </si>
  <si>
    <t>Bezeichnung</t>
  </si>
  <si>
    <t>Nr.</t>
  </si>
  <si>
    <t>zahl</t>
  </si>
  <si>
    <t>vom</t>
  </si>
  <si>
    <t xml:space="preserve">Insgesamt </t>
  </si>
  <si>
    <t>Blatt Nr.</t>
  </si>
  <si>
    <t>des Gegenstandes</t>
  </si>
  <si>
    <t>Preisanfrage</t>
  </si>
  <si>
    <t>Nummer</t>
  </si>
  <si>
    <t>grundlegende Daten der Ausstattungsgegenstände</t>
  </si>
  <si>
    <t>Veränderung</t>
  </si>
  <si>
    <t>Stückzahl</t>
  </si>
  <si>
    <t>Lfd. Nr.</t>
  </si>
  <si>
    <t>lfd. Nr.</t>
  </si>
  <si>
    <t>laut Belegliste</t>
  </si>
  <si>
    <t>Gesamtpreis</t>
  </si>
  <si>
    <t>zu bewilligt</t>
  </si>
  <si>
    <t>Umsatz-</t>
  </si>
  <si>
    <t>steuersatz</t>
  </si>
  <si>
    <t>im Rahmen der Beschaffung realisiert (vom Zuwendungsempfänger auszufüllen)</t>
  </si>
  <si>
    <t>Nettogesamtpreis beantragt [€]</t>
  </si>
  <si>
    <t>Nettogesamtpreis realisiert [€]</t>
  </si>
  <si>
    <t>beantragt (vom Antragsteller auszufüllen)</t>
  </si>
  <si>
    <t>[€]</t>
  </si>
  <si>
    <t>Netto-</t>
  </si>
  <si>
    <t>Stückpreis</t>
  </si>
  <si>
    <t>zu Antrag</t>
  </si>
  <si>
    <t>[%]</t>
  </si>
  <si>
    <t>Datum</t>
  </si>
  <si>
    <t>Name und Anschrift der Bildungsstätte</t>
  </si>
  <si>
    <t>Vorsteuerabzugsberechtigung gegeben?</t>
  </si>
  <si>
    <t>Nettogesamtpreis befürwortet / bewilligt [€]</t>
  </si>
  <si>
    <t>Bezeichnung der Übungseinheit / des Werkstattbereiches / Raumes</t>
  </si>
  <si>
    <t>kennzeichnende Angaben</t>
  </si>
  <si>
    <t>(Referenz)</t>
  </si>
  <si>
    <t>Fördervorhaben - Nettogesamtpreis befürwortet / bewilligt [€] (nachrichtlich)</t>
  </si>
  <si>
    <t>Fördervorhaben - Nettogesamtpreis realisiert [€] (nachrichtlich)</t>
  </si>
  <si>
    <t>F.0a</t>
  </si>
  <si>
    <t>F.0b</t>
  </si>
  <si>
    <t>Fördervorhaben</t>
  </si>
  <si>
    <t>förderfähiger</t>
  </si>
  <si>
    <t>Anteil</t>
  </si>
  <si>
    <t>F.1</t>
  </si>
  <si>
    <t>F.2</t>
  </si>
  <si>
    <t>F.3</t>
  </si>
  <si>
    <t>F.4</t>
  </si>
  <si>
    <t>zu beantragt</t>
  </si>
  <si>
    <r>
      <t xml:space="preserve">Zusammenstellung der Ausstattungsinvestitionen für die Initiative für eine exzellente überbetriebliche Ausbildung (INex-ÜBA)
</t>
    </r>
    <r>
      <rPr>
        <b/>
        <sz val="8"/>
        <rFont val="Calibri"/>
        <family val="2"/>
        <scheme val="minor"/>
      </rPr>
      <t>[basiert auf Version 1.0 - 07.09.2023]</t>
    </r>
  </si>
  <si>
    <r>
      <t xml:space="preserve">Beschaffungsplan für INex-ÜBA
</t>
    </r>
    <r>
      <rPr>
        <b/>
        <sz val="8"/>
        <rFont val="Calibri"/>
        <family val="2"/>
        <scheme val="minor"/>
      </rPr>
      <t>[basiert auf Version 1.0 - 07.09.2023]</t>
    </r>
  </si>
  <si>
    <t>bewilligt (BIBB)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</si>
</sst>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€]#,##0.00;[Red]\-[$€]#,##0.00"/>
    <numFmt numFmtId="165" formatCode="#,##0.00\ &quot;€&quot;"/>
  </numFmts>
  <fonts count="11">
    <font>
      <sz val="10"/>
      <name val="Futura"/>
    </font>
    <font>
      <sz val="10"/>
      <name val="Arial"/>
      <family val="2"/>
    </font>
    <font>
      <sz val="8"/>
      <name val="Helv"/>
    </font>
    <font>
      <sz val="10"/>
      <name val="Futura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4">
    <xf numFmtId="0" fontId="0" fillId="0" borderId="0" xfId="0"/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20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49" fontId="4" fillId="0" borderId="19" xfId="0" applyNumberFormat="1" applyFont="1" applyFill="1" applyBorder="1" applyAlignment="1" applyProtection="1">
      <alignment horizontal="center" vertical="center"/>
    </xf>
    <xf numFmtId="1" fontId="4" fillId="0" borderId="46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 applyProtection="1">
      <alignment horizontal="center" vertical="center"/>
    </xf>
    <xf numFmtId="1" fontId="4" fillId="0" borderId="19" xfId="0" applyNumberFormat="1" applyFont="1" applyFill="1" applyBorder="1" applyAlignment="1" applyProtection="1">
      <alignment horizontal="center" vertical="center"/>
    </xf>
    <xf numFmtId="1" fontId="4" fillId="0" borderId="15" xfId="0" applyNumberFormat="1" applyFont="1" applyFill="1" applyBorder="1" applyAlignment="1" applyProtection="1">
      <alignment horizontal="center" vertical="center"/>
    </xf>
    <xf numFmtId="1" fontId="4" fillId="0" borderId="17" xfId="0" applyNumberFormat="1" applyFont="1" applyFill="1" applyBorder="1" applyAlignment="1" applyProtection="1">
      <alignment horizontal="center" vertical="center"/>
    </xf>
    <xf numFmtId="1" fontId="4" fillId="0" borderId="5" xfId="0" applyNumberFormat="1" applyFont="1" applyFill="1" applyBorder="1" applyAlignment="1" applyProtection="1">
      <alignment horizontal="center" vertical="center"/>
    </xf>
    <xf numFmtId="8" fontId="5" fillId="0" borderId="5" xfId="0" applyNumberFormat="1" applyFont="1" applyFill="1" applyBorder="1" applyAlignment="1" applyProtection="1">
      <alignment horizontal="right" vertical="center"/>
    </xf>
    <xf numFmtId="165" fontId="5" fillId="0" borderId="17" xfId="0" applyNumberFormat="1" applyFont="1" applyFill="1" applyBorder="1" applyAlignment="1" applyProtection="1">
      <alignment horizontal="right" vertical="center"/>
    </xf>
    <xf numFmtId="165" fontId="5" fillId="0" borderId="5" xfId="0" applyNumberFormat="1" applyFont="1" applyFill="1" applyBorder="1" applyAlignment="1" applyProtection="1">
      <alignment horizontal="right" vertical="center"/>
    </xf>
    <xf numFmtId="3" fontId="5" fillId="0" borderId="5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Alignment="1" applyProtection="1">
      <alignment vertical="center"/>
    </xf>
    <xf numFmtId="165" fontId="5" fillId="0" borderId="4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vertical="center"/>
    </xf>
    <xf numFmtId="8" fontId="4" fillId="0" borderId="30" xfId="0" applyNumberFormat="1" applyFont="1" applyFill="1" applyBorder="1" applyAlignment="1" applyProtection="1">
      <alignment horizontal="right" vertical="center"/>
    </xf>
    <xf numFmtId="10" fontId="4" fillId="0" borderId="30" xfId="0" applyNumberFormat="1" applyFont="1" applyFill="1" applyBorder="1" applyAlignment="1" applyProtection="1">
      <alignment horizontal="right" vertical="center"/>
    </xf>
    <xf numFmtId="0" fontId="4" fillId="0" borderId="22" xfId="0" applyNumberFormat="1" applyFont="1" applyFill="1" applyBorder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0" fillId="0" borderId="0" xfId="0" applyNumberFormat="1" applyFill="1" applyAlignment="1" applyProtection="1">
      <alignment horizontal="center" vertical="center"/>
    </xf>
    <xf numFmtId="49" fontId="5" fillId="0" borderId="0" xfId="0" applyNumberFormat="1" applyFont="1" applyFill="1" applyAlignment="1">
      <alignment horizontal="left"/>
    </xf>
    <xf numFmtId="1" fontId="5" fillId="0" borderId="1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left" vertical="center"/>
    </xf>
    <xf numFmtId="8" fontId="7" fillId="0" borderId="4" xfId="0" applyNumberFormat="1" applyFont="1" applyFill="1" applyBorder="1" applyAlignment="1">
      <alignment horizontal="left" vertical="center"/>
    </xf>
    <xf numFmtId="1" fontId="5" fillId="0" borderId="4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left" vertical="center"/>
    </xf>
    <xf numFmtId="8" fontId="8" fillId="0" borderId="1" xfId="0" applyNumberFormat="1" applyFont="1" applyFill="1" applyBorder="1" applyAlignment="1">
      <alignment horizontal="right" vertical="center"/>
    </xf>
    <xf numFmtId="8" fontId="7" fillId="0" borderId="5" xfId="0" applyNumberFormat="1" applyFont="1" applyFill="1" applyBorder="1" applyAlignment="1">
      <alignment horizontal="right" vertical="center"/>
    </xf>
    <xf numFmtId="8" fontId="8" fillId="0" borderId="5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8" fontId="5" fillId="0" borderId="10" xfId="0" applyNumberFormat="1" applyFont="1" applyFill="1" applyBorder="1" applyAlignment="1" applyProtection="1">
      <alignment horizontal="right" vertical="center"/>
    </xf>
    <xf numFmtId="8" fontId="5" fillId="0" borderId="3" xfId="0" applyNumberFormat="1" applyFont="1" applyFill="1" applyBorder="1" applyAlignment="1" applyProtection="1">
      <alignment horizontal="right" vertical="center"/>
    </xf>
    <xf numFmtId="8" fontId="5" fillId="0" borderId="4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8" fontId="8" fillId="0" borderId="13" xfId="0" applyNumberFormat="1" applyFont="1" applyFill="1" applyBorder="1" applyAlignment="1">
      <alignment horizontal="right" vertical="center"/>
    </xf>
    <xf numFmtId="8" fontId="7" fillId="0" borderId="11" xfId="0" applyNumberFormat="1" applyFont="1" applyFill="1" applyBorder="1" applyAlignment="1">
      <alignment horizontal="right" vertical="center"/>
    </xf>
    <xf numFmtId="8" fontId="8" fillId="0" borderId="11" xfId="0" applyNumberFormat="1" applyFont="1" applyFill="1" applyBorder="1" applyAlignment="1">
      <alignment horizontal="right" vertical="center"/>
    </xf>
    <xf numFmtId="0" fontId="4" fillId="0" borderId="51" xfId="0" applyNumberFormat="1" applyFont="1" applyFill="1" applyBorder="1" applyAlignment="1" applyProtection="1">
      <alignment vertical="center"/>
    </xf>
    <xf numFmtId="49" fontId="8" fillId="0" borderId="38" xfId="0" applyNumberFormat="1" applyFont="1" applyFill="1" applyBorder="1" applyAlignment="1">
      <alignment horizontal="left" vertical="center"/>
    </xf>
    <xf numFmtId="49" fontId="8" fillId="0" borderId="38" xfId="0" applyNumberFormat="1" applyFont="1" applyFill="1" applyBorder="1" applyAlignment="1">
      <alignment horizontal="right" vertical="center" wrapText="1"/>
    </xf>
    <xf numFmtId="0" fontId="8" fillId="0" borderId="25" xfId="0" applyNumberFormat="1" applyFont="1" applyFill="1" applyBorder="1" applyAlignment="1" applyProtection="1">
      <alignment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4" fontId="4" fillId="2" borderId="39" xfId="0" applyNumberFormat="1" applyFont="1" applyFill="1" applyBorder="1" applyAlignment="1">
      <alignment horizontal="left" vertical="center"/>
    </xf>
    <xf numFmtId="49" fontId="9" fillId="2" borderId="39" xfId="0" applyNumberFormat="1" applyFont="1" applyFill="1" applyBorder="1" applyAlignment="1">
      <alignment vertical="center" wrapText="1"/>
    </xf>
    <xf numFmtId="14" fontId="4" fillId="2" borderId="27" xfId="0" applyNumberFormat="1" applyFont="1" applyFill="1" applyBorder="1" applyAlignment="1" applyProtection="1">
      <alignment horizontal="right" vertical="center" wrapText="1"/>
    </xf>
    <xf numFmtId="49" fontId="4" fillId="2" borderId="27" xfId="0" quotePrefix="1" applyNumberFormat="1" applyFont="1" applyFill="1" applyBorder="1" applyAlignment="1" applyProtection="1">
      <alignment horizontal="right" vertical="center" wrapText="1"/>
    </xf>
    <xf numFmtId="14" fontId="4" fillId="2" borderId="47" xfId="0" applyNumberFormat="1" applyFont="1" applyFill="1" applyBorder="1" applyAlignment="1" applyProtection="1">
      <alignment horizontal="right" vertical="center" wrapText="1"/>
    </xf>
    <xf numFmtId="14" fontId="4" fillId="2" borderId="27" xfId="0" applyNumberFormat="1" applyFont="1" applyFill="1" applyBorder="1" applyAlignment="1" applyProtection="1">
      <alignment vertical="center" wrapText="1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11" xfId="0" applyNumberFormat="1" applyFont="1" applyFill="1" applyBorder="1" applyAlignment="1" applyProtection="1">
      <alignment horizontal="right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8" fontId="5" fillId="2" borderId="5" xfId="0" applyNumberFormat="1" applyFont="1" applyFill="1" applyBorder="1" applyAlignment="1" applyProtection="1">
      <alignment horizontal="right" vertical="center"/>
    </xf>
    <xf numFmtId="3" fontId="5" fillId="2" borderId="11" xfId="0" applyNumberFormat="1" applyFont="1" applyFill="1" applyBorder="1" applyAlignment="1" applyProtection="1">
      <alignment horizontal="right" vertical="center" wrapText="1"/>
    </xf>
    <xf numFmtId="14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165" fontId="5" fillId="2" borderId="5" xfId="0" applyNumberFormat="1" applyFont="1" applyFill="1" applyBorder="1" applyAlignment="1" applyProtection="1">
      <alignment horizontal="right" vertical="center"/>
    </xf>
    <xf numFmtId="49" fontId="5" fillId="2" borderId="4" xfId="0" applyNumberFormat="1" applyFont="1" applyFill="1" applyBorder="1" applyAlignment="1" applyProtection="1">
      <alignment horizontal="left" vertical="center" wrapText="1"/>
    </xf>
    <xf numFmtId="3" fontId="5" fillId="2" borderId="9" xfId="0" applyNumberFormat="1" applyFont="1" applyFill="1" applyBorder="1" applyAlignment="1" applyProtection="1">
      <alignment horizontal="right" vertical="center"/>
    </xf>
    <xf numFmtId="14" fontId="5" fillId="2" borderId="4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</xf>
    <xf numFmtId="165" fontId="5" fillId="2" borderId="4" xfId="0" applyNumberFormat="1" applyFont="1" applyFill="1" applyBorder="1" applyAlignment="1" applyProtection="1">
      <alignment horizontal="right" vertical="center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3" fontId="5" fillId="2" borderId="13" xfId="0" applyNumberFormat="1" applyFont="1" applyFill="1" applyBorder="1" applyAlignment="1" applyProtection="1">
      <alignment horizontal="right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vertical="center"/>
    </xf>
    <xf numFmtId="9" fontId="5" fillId="2" borderId="5" xfId="0" applyNumberFormat="1" applyFont="1" applyFill="1" applyBorder="1" applyAlignment="1" applyProtection="1">
      <alignment horizontal="right" vertical="center"/>
    </xf>
    <xf numFmtId="9" fontId="5" fillId="2" borderId="4" xfId="0" applyNumberFormat="1" applyFont="1" applyFill="1" applyBorder="1" applyAlignment="1" applyProtection="1">
      <alignment horizontal="right" vertical="center"/>
    </xf>
    <xf numFmtId="49" fontId="5" fillId="2" borderId="17" xfId="0" applyNumberFormat="1" applyFont="1" applyFill="1" applyBorder="1" applyAlignment="1" applyProtection="1">
      <alignment horizontal="center" vertical="center"/>
    </xf>
    <xf numFmtId="49" fontId="5" fillId="2" borderId="20" xfId="0" applyNumberFormat="1" applyFont="1" applyFill="1" applyBorder="1" applyAlignment="1" applyProtection="1">
      <alignment horizontal="center" vertical="center"/>
    </xf>
    <xf numFmtId="49" fontId="5" fillId="2" borderId="17" xfId="0" applyNumberFormat="1" applyFont="1" applyFill="1" applyBorder="1" applyAlignment="1" applyProtection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right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0" fontId="5" fillId="2" borderId="10" xfId="0" applyNumberFormat="1" applyFont="1" applyFill="1" applyBorder="1" applyAlignment="1" applyProtection="1">
      <alignment horizontal="right" vertical="center"/>
    </xf>
    <xf numFmtId="10" fontId="5" fillId="2" borderId="41" xfId="0" applyNumberFormat="1" applyFont="1" applyFill="1" applyBorder="1" applyAlignment="1" applyProtection="1">
      <alignment horizontal="right" vertical="center"/>
    </xf>
    <xf numFmtId="0" fontId="4" fillId="0" borderId="53" xfId="0" applyNumberFormat="1" applyFont="1" applyFill="1" applyBorder="1" applyAlignment="1" applyProtection="1">
      <alignment vertical="center"/>
    </xf>
    <xf numFmtId="3" fontId="5" fillId="2" borderId="46" xfId="0" applyNumberFormat="1" applyFont="1" applyFill="1" applyBorder="1" applyAlignment="1" applyProtection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10" fontId="5" fillId="0" borderId="5" xfId="0" applyNumberFormat="1" applyFont="1" applyFill="1" applyBorder="1" applyAlignment="1" applyProtection="1">
      <alignment horizontal="right" vertical="center"/>
    </xf>
    <xf numFmtId="49" fontId="4" fillId="0" borderId="31" xfId="0" applyNumberFormat="1" applyFont="1" applyFill="1" applyBorder="1" applyAlignment="1" applyProtection="1">
      <alignment horizontal="right" vertical="center"/>
    </xf>
    <xf numFmtId="1" fontId="5" fillId="0" borderId="46" xfId="0" applyNumberFormat="1" applyFont="1" applyFill="1" applyBorder="1" applyAlignment="1" applyProtection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3" fontId="5" fillId="0" borderId="11" xfId="0" applyNumberFormat="1" applyFont="1" applyFill="1" applyBorder="1" applyAlignment="1" applyProtection="1">
      <alignment horizontal="right" vertical="center"/>
    </xf>
    <xf numFmtId="10" fontId="5" fillId="0" borderId="11" xfId="0" applyNumberFormat="1" applyFont="1" applyBorder="1" applyAlignment="1">
      <alignment horizontal="right" vertical="center"/>
    </xf>
    <xf numFmtId="10" fontId="5" fillId="0" borderId="5" xfId="0" applyNumberFormat="1" applyFont="1" applyBorder="1" applyAlignment="1">
      <alignment horizontal="right" vertical="center"/>
    </xf>
    <xf numFmtId="10" fontId="4" fillId="0" borderId="30" xfId="0" applyNumberFormat="1" applyFont="1" applyBorder="1" applyAlignment="1">
      <alignment horizontal="right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left" vertical="center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left" vertical="center"/>
    </xf>
    <xf numFmtId="49" fontId="8" fillId="0" borderId="34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 wrapText="1"/>
    </xf>
    <xf numFmtId="0" fontId="5" fillId="2" borderId="37" xfId="0" applyNumberFormat="1" applyFont="1" applyFill="1" applyBorder="1" applyAlignment="1">
      <alignment horizontal="left" vertical="center" wrapText="1"/>
    </xf>
    <xf numFmtId="0" fontId="4" fillId="0" borderId="4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center" vertical="center" wrapText="1"/>
    </xf>
    <xf numFmtId="0" fontId="6" fillId="0" borderId="50" xfId="0" applyNumberFormat="1" applyFont="1" applyFill="1" applyBorder="1" applyAlignment="1">
      <alignment horizontal="center" vertical="center" wrapText="1"/>
    </xf>
    <xf numFmtId="0" fontId="6" fillId="0" borderId="34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49" xfId="0" applyNumberFormat="1" applyFont="1" applyFill="1" applyBorder="1" applyAlignment="1">
      <alignment horizontal="center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0" fontId="9" fillId="0" borderId="48" xfId="0" applyNumberFormat="1" applyFont="1" applyFill="1" applyBorder="1" applyAlignment="1">
      <alignment horizontal="center" vertical="center" wrapText="1"/>
    </xf>
    <xf numFmtId="0" fontId="9" fillId="0" borderId="3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2" xfId="0" applyNumberFormat="1" applyFont="1" applyFill="1" applyBorder="1" applyAlignment="1">
      <alignment horizontal="left" vertical="center"/>
    </xf>
    <xf numFmtId="0" fontId="5" fillId="0" borderId="11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49" fontId="8" fillId="0" borderId="28" xfId="0" applyNumberFormat="1" applyFont="1" applyFill="1" applyBorder="1" applyAlignment="1" applyProtection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31" xfId="0" applyNumberFormat="1" applyFont="1" applyFill="1" applyBorder="1" applyAlignment="1" applyProtection="1">
      <alignment horizontal="center" vertical="center"/>
    </xf>
    <xf numFmtId="49" fontId="4" fillId="0" borderId="29" xfId="0" applyNumberFormat="1" applyFont="1" applyFill="1" applyBorder="1" applyAlignment="1" applyProtection="1">
      <alignment horizontal="left" vertical="center"/>
    </xf>
    <xf numFmtId="49" fontId="4" fillId="0" borderId="12" xfId="0" applyNumberFormat="1" applyFont="1" applyFill="1" applyBorder="1" applyAlignment="1" applyProtection="1">
      <alignment horizontal="left" vertical="center"/>
    </xf>
    <xf numFmtId="49" fontId="4" fillId="0" borderId="32" xfId="0" applyNumberFormat="1" applyFont="1" applyFill="1" applyBorder="1" applyAlignment="1" applyProtection="1">
      <alignment horizontal="center" vertical="center"/>
    </xf>
    <xf numFmtId="0" fontId="4" fillId="0" borderId="44" xfId="0" applyNumberFormat="1" applyFont="1" applyFill="1" applyBorder="1" applyAlignment="1" applyProtection="1">
      <alignment horizontal="center" vertical="center" wrapText="1"/>
    </xf>
    <xf numFmtId="0" fontId="4" fillId="0" borderId="45" xfId="0" applyNumberFormat="1" applyFont="1" applyFill="1" applyBorder="1" applyAlignment="1" applyProtection="1">
      <alignment horizontal="center" vertical="center" wrapText="1"/>
    </xf>
    <xf numFmtId="0" fontId="4" fillId="0" borderId="47" xfId="0" applyNumberFormat="1" applyFont="1" applyFill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left" vertical="center"/>
    </xf>
    <xf numFmtId="49" fontId="8" fillId="0" borderId="26" xfId="0" applyNumberFormat="1" applyFont="1" applyFill="1" applyBorder="1" applyAlignment="1" applyProtection="1">
      <alignment horizontal="left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49" fontId="8" fillId="0" borderId="44" xfId="0" applyNumberFormat="1" applyFont="1" applyFill="1" applyBorder="1" applyAlignment="1" applyProtection="1">
      <alignment horizontal="left" vertical="center" wrapText="1"/>
    </xf>
    <xf numFmtId="49" fontId="8" fillId="0" borderId="45" xfId="0" applyNumberFormat="1" applyFont="1" applyFill="1" applyBorder="1" applyAlignment="1" applyProtection="1">
      <alignment horizontal="left" vertical="center" wrapText="1"/>
    </xf>
    <xf numFmtId="49" fontId="8" fillId="0" borderId="47" xfId="0" applyNumberFormat="1" applyFont="1" applyFill="1" applyBorder="1" applyAlignment="1" applyProtection="1">
      <alignment horizontal="left" vertical="center" wrapText="1"/>
    </xf>
    <xf numFmtId="0" fontId="5" fillId="0" borderId="21" xfId="0" applyNumberFormat="1" applyFont="1" applyFill="1" applyBorder="1" applyAlignment="1" applyProtection="1">
      <alignment horizontal="left" vertical="center" wrapText="1"/>
    </xf>
    <xf numFmtId="0" fontId="5" fillId="0" borderId="22" xfId="0" applyNumberFormat="1" applyFont="1" applyFill="1" applyBorder="1" applyAlignment="1" applyProtection="1">
      <alignment horizontal="left" vertical="center" wrapText="1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49" fontId="6" fillId="0" borderId="25" xfId="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Fill="1" applyBorder="1" applyAlignment="1" applyProtection="1">
      <alignment horizontal="center" vertical="center" wrapText="1"/>
    </xf>
    <xf numFmtId="49" fontId="6" fillId="0" borderId="27" xfId="0" applyNumberFormat="1" applyFont="1" applyFill="1" applyBorder="1" applyAlignment="1" applyProtection="1">
      <alignment horizontal="center" vertical="center" wrapText="1"/>
    </xf>
    <xf numFmtId="0" fontId="4" fillId="0" borderId="4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49" fontId="4" fillId="2" borderId="21" xfId="0" applyNumberFormat="1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center" vertical="center"/>
    </xf>
    <xf numFmtId="49" fontId="4" fillId="2" borderId="23" xfId="0" applyNumberFormat="1" applyFont="1" applyFill="1" applyBorder="1" applyAlignment="1" applyProtection="1">
      <alignment horizontal="center" vertical="center"/>
    </xf>
    <xf numFmtId="49" fontId="8" fillId="0" borderId="54" xfId="0" applyNumberFormat="1" applyFont="1" applyFill="1" applyBorder="1" applyAlignment="1" applyProtection="1">
      <alignment horizontal="center" vertical="center"/>
    </xf>
    <xf numFmtId="49" fontId="8" fillId="0" borderId="55" xfId="0" applyNumberFormat="1" applyFont="1" applyFill="1" applyBorder="1" applyAlignment="1" applyProtection="1">
      <alignment horizontal="center" vertical="center"/>
    </xf>
    <xf numFmtId="49" fontId="8" fillId="0" borderId="56" xfId="0" applyNumberFormat="1" applyFont="1" applyFill="1" applyBorder="1" applyAlignment="1" applyProtection="1">
      <alignment horizontal="center" vertical="center"/>
    </xf>
    <xf numFmtId="49" fontId="5" fillId="2" borderId="17" xfId="0" applyNumberFormat="1" applyFont="1" applyFill="1" applyBorder="1" applyAlignment="1" applyProtection="1">
      <alignment horizontal="left" vertical="center" wrapText="1"/>
    </xf>
    <xf numFmtId="49" fontId="5" fillId="2" borderId="20" xfId="0" applyNumberFormat="1" applyFont="1" applyFill="1" applyBorder="1" applyAlignment="1" applyProtection="1">
      <alignment horizontal="left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8" fontId="5" fillId="0" borderId="17" xfId="0" applyNumberFormat="1" applyFont="1" applyFill="1" applyBorder="1" applyAlignment="1" applyProtection="1">
      <alignment horizontal="right" vertical="center"/>
    </xf>
    <xf numFmtId="8" fontId="5" fillId="0" borderId="57" xfId="0" applyNumberFormat="1" applyFont="1" applyFill="1" applyBorder="1" applyAlignment="1" applyProtection="1">
      <alignment horizontal="right" vertical="center"/>
    </xf>
    <xf numFmtId="49" fontId="8" fillId="0" borderId="42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49" fontId="8" fillId="0" borderId="31" xfId="0" applyNumberFormat="1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/>
    </xf>
  </cellXfs>
  <cellStyles count="2">
    <cellStyle name="Euro" xfId="1" xr:uid="{00000000-0005-0000-0000-000000000000}"/>
    <cellStyle name="Standard" xfId="0" builtinId="0"/>
  </cellStyles>
  <dxfs count="110"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</dxfs>
  <tableStyles count="0" defaultTableStyle="TableStyleMedium9" defaultPivotStyle="PivotStyleLight16"/>
  <colors>
    <mruColors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22"/>
  <sheetViews>
    <sheetView tabSelected="1" view="pageBreakPreview" zoomScale="105" zoomScaleNormal="90" zoomScaleSheetLayoutView="90" workbookViewId="0">
      <pane ySplit="7" topLeftCell="A8" activePane="bottomLeft" state="frozen"/>
      <selection pane="bottomLeft" activeCell="A8" sqref="A8"/>
    </sheetView>
  </sheetViews>
  <sheetFormatPr baseColWidth="10" defaultColWidth="9" defaultRowHeight="13"/>
  <cols>
    <col min="1" max="1" width="8.26953125" style="32" customWidth="1"/>
    <col min="2" max="2" width="30.54296875" style="32" customWidth="1"/>
    <col min="3" max="3" width="43.26953125" style="32" customWidth="1"/>
    <col min="4" max="4" width="19.453125" style="32" customWidth="1"/>
    <col min="5" max="9" width="20.7265625" style="32" customWidth="1"/>
    <col min="10" max="26" width="9" style="32" customWidth="1"/>
    <col min="27" max="16384" width="9" style="32"/>
  </cols>
  <sheetData>
    <row r="1" spans="1:9" ht="15" customHeight="1" thickTop="1">
      <c r="A1" s="128" t="s">
        <v>31</v>
      </c>
      <c r="B1" s="129"/>
      <c r="C1" s="135" t="s">
        <v>49</v>
      </c>
      <c r="D1" s="136"/>
      <c r="E1" s="136"/>
      <c r="F1" s="136"/>
      <c r="G1" s="136"/>
      <c r="H1" s="136"/>
      <c r="I1" s="137"/>
    </row>
    <row r="2" spans="1:9" ht="60" customHeight="1" thickBot="1">
      <c r="A2" s="130"/>
      <c r="B2" s="131"/>
      <c r="C2" s="138"/>
      <c r="D2" s="139"/>
      <c r="E2" s="139"/>
      <c r="F2" s="139"/>
      <c r="G2" s="139"/>
      <c r="H2" s="139"/>
      <c r="I2" s="140"/>
    </row>
    <row r="3" spans="1:9" ht="16.5" customHeight="1" thickTop="1" thickBot="1">
      <c r="A3" s="59" t="s">
        <v>30</v>
      </c>
      <c r="B3" s="64"/>
      <c r="C3" s="60" t="s">
        <v>32</v>
      </c>
      <c r="D3" s="65"/>
      <c r="E3" s="141"/>
      <c r="F3" s="142"/>
      <c r="G3" s="142"/>
      <c r="H3" s="142"/>
      <c r="I3" s="143"/>
    </row>
    <row r="4" spans="1:9" ht="18" customHeight="1" thickTop="1">
      <c r="A4" s="148" t="s">
        <v>14</v>
      </c>
      <c r="B4" s="144" t="s">
        <v>34</v>
      </c>
      <c r="C4" s="145"/>
      <c r="D4" s="126" t="s">
        <v>7</v>
      </c>
      <c r="E4" s="132" t="s">
        <v>22</v>
      </c>
      <c r="F4" s="132" t="s">
        <v>33</v>
      </c>
      <c r="G4" s="121" t="s">
        <v>37</v>
      </c>
      <c r="H4" s="121" t="s">
        <v>38</v>
      </c>
      <c r="I4" s="132" t="s">
        <v>23</v>
      </c>
    </row>
    <row r="5" spans="1:9" ht="18" customHeight="1">
      <c r="A5" s="126"/>
      <c r="B5" s="144"/>
      <c r="C5" s="145"/>
      <c r="D5" s="126"/>
      <c r="E5" s="133"/>
      <c r="F5" s="133"/>
      <c r="G5" s="122"/>
      <c r="H5" s="122"/>
      <c r="I5" s="133"/>
    </row>
    <row r="6" spans="1:9" ht="18" customHeight="1">
      <c r="A6" s="127"/>
      <c r="B6" s="146"/>
      <c r="C6" s="147"/>
      <c r="D6" s="127"/>
      <c r="E6" s="134"/>
      <c r="F6" s="134"/>
      <c r="G6" s="123"/>
      <c r="H6" s="123"/>
      <c r="I6" s="134"/>
    </row>
    <row r="7" spans="1:9">
      <c r="A7" s="93">
        <v>1</v>
      </c>
      <c r="B7" s="124">
        <v>2</v>
      </c>
      <c r="C7" s="125"/>
      <c r="D7" s="54">
        <v>3</v>
      </c>
      <c r="E7" s="54">
        <v>4</v>
      </c>
      <c r="F7" s="54">
        <v>5</v>
      </c>
      <c r="G7" s="94" t="s">
        <v>39</v>
      </c>
      <c r="H7" s="94" t="s">
        <v>40</v>
      </c>
      <c r="I7" s="54">
        <v>6</v>
      </c>
    </row>
    <row r="8" spans="1:9" ht="20.149999999999999" customHeight="1">
      <c r="A8" s="33">
        <v>1</v>
      </c>
      <c r="B8" s="119" t="str">
        <f>IF(ISBLANK('Raum 1'!$A$5)," ",'Raum 1'!$A$5)</f>
        <v xml:space="preserve"> </v>
      </c>
      <c r="C8" s="120"/>
      <c r="D8" s="62" t="str">
        <f>IF(ISBLANK('Raum 1'!$A$5)," ",IF(ISBLANK('Raum 1'!$H$5)," ",'Raum 1'!$H$5))</f>
        <v xml:space="preserve"> </v>
      </c>
      <c r="E8" s="41" t="str">
        <f>IF(ISBLANK('Raum 1'!$A$5)," ",'Raum 1'!$H$58)</f>
        <v xml:space="preserve"> </v>
      </c>
      <c r="F8" s="41" t="str">
        <f>IF(ISBLANK('Raum 1'!$A$5)," ",'Raum 1'!$L$58)</f>
        <v xml:space="preserve"> </v>
      </c>
      <c r="G8" s="41" t="str">
        <f>IF(ISBLANK('Raum 1'!$A$5)," ",'Raum 1'!$O$58)</f>
        <v xml:space="preserve"> </v>
      </c>
      <c r="H8" s="41" t="str">
        <f>IF(ISBLANK('Raum 1'!$A$5)," ",'Raum 1'!$X$58)</f>
        <v xml:space="preserve"> </v>
      </c>
      <c r="I8" s="41" t="str">
        <f>IF(ISBLANK('Raum 1'!$A$5)," ",'Raum 1'!$S$58)</f>
        <v xml:space="preserve"> </v>
      </c>
    </row>
    <row r="9" spans="1:9" ht="20.149999999999999" customHeight="1">
      <c r="A9" s="33">
        <v>2</v>
      </c>
      <c r="B9" s="119" t="str">
        <f>IF(ISBLANK('Raum 2'!$A$5)," ",'Raum 2'!$A$5)</f>
        <v xml:space="preserve"> </v>
      </c>
      <c r="C9" s="120"/>
      <c r="D9" s="62" t="str">
        <f>IF(ISBLANK('Raum 2'!$A$5)," ",IF(ISBLANK('Raum 2'!$H$5)," ",'Raum 2'!$H$5))</f>
        <v xml:space="preserve"> </v>
      </c>
      <c r="E9" s="41" t="str">
        <f>IF(ISBLANK('Raum 2'!$A$5)," ",'Raum 2'!$H$58)</f>
        <v xml:space="preserve"> </v>
      </c>
      <c r="F9" s="41" t="str">
        <f>IF(ISBLANK('Raum 2'!$A$5)," ",'Raum 2'!$L$58)</f>
        <v xml:space="preserve"> </v>
      </c>
      <c r="G9" s="41" t="str">
        <f>IF(ISBLANK('Raum 1'!$A$5)," ",'Raum 2'!$O$58)</f>
        <v xml:space="preserve"> </v>
      </c>
      <c r="H9" s="41" t="str">
        <f>IF(ISBLANK('Raum 2'!$A$5)," ",'Raum 2'!$X$58)</f>
        <v xml:space="preserve"> </v>
      </c>
      <c r="I9" s="41" t="str">
        <f>IF(ISBLANK('Raum 2'!$A$5)," ",'Raum 2'!$S$58)</f>
        <v xml:space="preserve"> </v>
      </c>
    </row>
    <row r="10" spans="1:9" ht="20.149999999999999" customHeight="1">
      <c r="A10" s="33">
        <v>3</v>
      </c>
      <c r="B10" s="119" t="str">
        <f>IF(ISBLANK('Raum 3'!$A$5)," ",'Raum 3'!$A$5)</f>
        <v xml:space="preserve"> </v>
      </c>
      <c r="C10" s="120"/>
      <c r="D10" s="62" t="str">
        <f>IF(ISBLANK('Raum 3'!$A$5)," ",IF(ISBLANK('Raum 3'!$H$5)," ",'Raum 3'!$H$5))</f>
        <v xml:space="preserve"> </v>
      </c>
      <c r="E10" s="41" t="str">
        <f>IF(ISBLANK('Raum 3'!$A$5)," ",'Raum 3'!$H$58)</f>
        <v xml:space="preserve"> </v>
      </c>
      <c r="F10" s="41" t="str">
        <f>IF(ISBLANK('Raum 3'!$A$5)," ",'Raum 3'!$L$58)</f>
        <v xml:space="preserve"> </v>
      </c>
      <c r="G10" s="41" t="str">
        <f>IF(ISBLANK('Raum 3'!$A$5)," ",'Raum 3'!$O$58)</f>
        <v xml:space="preserve"> </v>
      </c>
      <c r="H10" s="41" t="str">
        <f>IF(ISBLANK('Raum 3'!$A$5)," ",'Raum 3'!$X$58)</f>
        <v xml:space="preserve"> </v>
      </c>
      <c r="I10" s="41" t="str">
        <f>IF(ISBLANK('Raum 3'!$A$5)," ",'Raum 3'!$S$58)</f>
        <v xml:space="preserve"> </v>
      </c>
    </row>
    <row r="11" spans="1:9" ht="20.149999999999999" customHeight="1">
      <c r="A11" s="33">
        <v>4</v>
      </c>
      <c r="B11" s="119" t="str">
        <f>IF(ISBLANK('Raum 4'!$A$5)," ",'Raum 4'!$A$5)</f>
        <v xml:space="preserve"> </v>
      </c>
      <c r="C11" s="120"/>
      <c r="D11" s="62" t="str">
        <f>IF(ISBLANK('Raum 4'!$A$5)," ",IF(ISBLANK('Raum 4'!$H$5)," ",'Raum 4'!$H$5))</f>
        <v xml:space="preserve"> </v>
      </c>
      <c r="E11" s="41" t="str">
        <f>IF(ISBLANK('Raum 4'!$A$5)," ",'Raum 4'!$H$58)</f>
        <v xml:space="preserve"> </v>
      </c>
      <c r="F11" s="41" t="str">
        <f>IF(ISBLANK('Raum 4'!$A$5)," ",'Raum 4'!$L$58)</f>
        <v xml:space="preserve"> </v>
      </c>
      <c r="G11" s="41" t="str">
        <f>IF(ISBLANK('Raum 4'!$A$5)," ",'Raum 4'!$O$58)</f>
        <v xml:space="preserve"> </v>
      </c>
      <c r="H11" s="41" t="str">
        <f>IF(ISBLANK('Raum 4'!$A$5)," ",'Raum 4'!$X$58)</f>
        <v xml:space="preserve"> </v>
      </c>
      <c r="I11" s="41" t="str">
        <f>IF(ISBLANK('Raum 4'!$A$5)," ",'Raum 4'!$S$58)</f>
        <v xml:space="preserve"> </v>
      </c>
    </row>
    <row r="12" spans="1:9" ht="20.149999999999999" customHeight="1">
      <c r="A12" s="33">
        <v>5</v>
      </c>
      <c r="B12" s="119" t="str">
        <f>IF(ISBLANK('Raum 5'!$A$5)," ",'Raum 5'!$A$5)</f>
        <v xml:space="preserve"> </v>
      </c>
      <c r="C12" s="120"/>
      <c r="D12" s="62" t="str">
        <f>IF(ISBLANK('Raum 5'!$A$5)," ",IF(ISBLANK('Raum 5'!$H$5)," ",'Raum 5'!$H$5))</f>
        <v xml:space="preserve"> </v>
      </c>
      <c r="E12" s="41" t="str">
        <f>IF(ISBLANK('Raum 5'!$A$5)," ",'Raum 1'!$H$58)</f>
        <v xml:space="preserve"> </v>
      </c>
      <c r="F12" s="41" t="str">
        <f>IF(ISBLANK('Raum 5'!$A$5)," ",'Raum 5'!$L$58)</f>
        <v xml:space="preserve"> </v>
      </c>
      <c r="G12" s="41" t="str">
        <f>IF(ISBLANK('Raum 5'!$A$5)," ",'Raum 5'!$O$58)</f>
        <v xml:space="preserve"> </v>
      </c>
      <c r="H12" s="41" t="str">
        <f>IF(ISBLANK('Raum 5'!$A$5)," ",'Raum 5'!$X$58)</f>
        <v xml:space="preserve"> </v>
      </c>
      <c r="I12" s="41" t="str">
        <f>IF(ISBLANK('Raum 5'!$A$5)," ",'Raum 5'!$S$58)</f>
        <v xml:space="preserve"> </v>
      </c>
    </row>
    <row r="13" spans="1:9" ht="20.149999999999999" customHeight="1">
      <c r="A13" s="33">
        <v>6</v>
      </c>
      <c r="B13" s="119" t="str">
        <f>IF(ISBLANK('Raum 6'!$A$5)," ",'Raum 6'!$A$5)</f>
        <v xml:space="preserve"> </v>
      </c>
      <c r="C13" s="120"/>
      <c r="D13" s="62" t="str">
        <f>IF(ISBLANK('Raum 6'!$A$5)," ",IF(ISBLANK('Raum 6'!$H$5)," ",'Raum 6'!$H$5))</f>
        <v xml:space="preserve"> </v>
      </c>
      <c r="E13" s="41" t="str">
        <f>IF(ISBLANK('Raum 6'!$A$5)," ",'Raum 6'!$H$58)</f>
        <v xml:space="preserve"> </v>
      </c>
      <c r="F13" s="41" t="str">
        <f>IF(ISBLANK('Raum 6'!$A$5)," ",'Raum 6'!$L$58)</f>
        <v xml:space="preserve"> </v>
      </c>
      <c r="G13" s="41" t="str">
        <f>IF(ISBLANK('Raum 6'!$A$5)," ",'Raum 6'!$O$58)</f>
        <v xml:space="preserve"> </v>
      </c>
      <c r="H13" s="41" t="str">
        <f>IF(ISBLANK('Raum 6'!$A$5)," ",'Raum 6'!$X$58)</f>
        <v xml:space="preserve"> </v>
      </c>
      <c r="I13" s="41" t="str">
        <f>IF(ISBLANK('Raum 6'!$A$5)," ",'Raum 6'!$S$58)</f>
        <v xml:space="preserve"> </v>
      </c>
    </row>
    <row r="14" spans="1:9" ht="20.149999999999999" customHeight="1">
      <c r="A14" s="33">
        <v>7</v>
      </c>
      <c r="B14" s="119" t="str">
        <f>IF(ISBLANK('Raum 7'!$A$5)," ",'Raum 7'!$A$5)</f>
        <v xml:space="preserve"> </v>
      </c>
      <c r="C14" s="120"/>
      <c r="D14" s="62" t="str">
        <f>IF(ISBLANK('Raum 7'!$A$5)," ",IF(ISBLANK('Raum 7'!$H$5)," ",'Raum 7'!$H$5))</f>
        <v xml:space="preserve"> </v>
      </c>
      <c r="E14" s="41" t="str">
        <f>IF(ISBLANK('Raum 7'!$A$5)," ",'Raum 7'!$H$58)</f>
        <v xml:space="preserve"> </v>
      </c>
      <c r="F14" s="41" t="str">
        <f>IF(ISBLANK('Raum 7'!$A$5)," ",'Raum 7'!$L$58)</f>
        <v xml:space="preserve"> </v>
      </c>
      <c r="G14" s="41" t="str">
        <f>IF(ISBLANK('Raum 7'!$A$5)," ",'Raum 7'!$O$58)</f>
        <v xml:space="preserve"> </v>
      </c>
      <c r="H14" s="41" t="str">
        <f>IF(ISBLANK('Raum 7'!$A$5)," ",'Raum 7'!$X$58)</f>
        <v xml:space="preserve"> </v>
      </c>
      <c r="I14" s="41" t="str">
        <f>IF(ISBLANK('Raum 7'!$A$5)," ",'Raum 7'!$S$58)</f>
        <v xml:space="preserve"> </v>
      </c>
    </row>
    <row r="15" spans="1:9" ht="20.149999999999999" customHeight="1">
      <c r="A15" s="33">
        <v>8</v>
      </c>
      <c r="B15" s="119" t="str">
        <f>IF(ISBLANK('Raum 8'!$A$5)," ",'Raum 8'!$A$5)</f>
        <v xml:space="preserve"> </v>
      </c>
      <c r="C15" s="120"/>
      <c r="D15" s="62" t="str">
        <f>IF(ISBLANK('Raum 8'!$A$5)," ",IF(ISBLANK('Raum 8'!$H$5)," ",'Raum 8'!$H$5))</f>
        <v xml:space="preserve"> </v>
      </c>
      <c r="E15" s="41" t="str">
        <f>IF(ISBLANK('Raum 8'!$A$5)," ",'Raum 8'!$H$58)</f>
        <v xml:space="preserve"> </v>
      </c>
      <c r="F15" s="41" t="str">
        <f>IF(ISBLANK('Raum 8'!$A$5)," ",'Raum 8'!$L$58)</f>
        <v xml:space="preserve"> </v>
      </c>
      <c r="G15" s="41" t="str">
        <f>IF(ISBLANK('Raum 8'!$A$5)," ",'Raum 8'!$O$58)</f>
        <v xml:space="preserve"> </v>
      </c>
      <c r="H15" s="41" t="str">
        <f>IF(ISBLANK('Raum 8'!$A$5)," ",'Raum 8'!$X$58)</f>
        <v xml:space="preserve"> </v>
      </c>
      <c r="I15" s="41" t="str">
        <f>IF(ISBLANK('Raum 8'!$A$5)," ",'Raum 8'!$S$58)</f>
        <v xml:space="preserve"> </v>
      </c>
    </row>
    <row r="16" spans="1:9" ht="20.149999999999999" customHeight="1">
      <c r="A16" s="33">
        <v>9</v>
      </c>
      <c r="B16" s="119" t="str">
        <f>IF(ISBLANK('Raum 9'!$A$5)," ",'Raum 9'!$A$5)</f>
        <v xml:space="preserve"> </v>
      </c>
      <c r="C16" s="120"/>
      <c r="D16" s="62" t="str">
        <f>IF(ISBLANK('Raum 9'!$A$5)," ",IF(ISBLANK('Raum 9'!$H$5)," ",'Raum 9'!$H$5))</f>
        <v xml:space="preserve"> </v>
      </c>
      <c r="E16" s="41" t="str">
        <f>IF(ISBLANK('Raum 9'!$A$5)," ",'Raum 9'!$H$58)</f>
        <v xml:space="preserve"> </v>
      </c>
      <c r="F16" s="41" t="str">
        <f>IF(ISBLANK('Raum 9'!$A$5)," ",'Raum 9'!$L$58)</f>
        <v xml:space="preserve"> </v>
      </c>
      <c r="G16" s="41" t="str">
        <f>IF(ISBLANK('Raum 9'!$A$5)," ",'Raum 9'!$O$58)</f>
        <v xml:space="preserve"> </v>
      </c>
      <c r="H16" s="41" t="str">
        <f>IF(ISBLANK('Raum 9'!$A$5)," ",'Raum 9'!$X$58)</f>
        <v xml:space="preserve"> </v>
      </c>
      <c r="I16" s="41" t="str">
        <f>IF(ISBLANK('Raum 9'!$A$5)," ",'Raum 9'!$S$58)</f>
        <v xml:space="preserve"> </v>
      </c>
    </row>
    <row r="17" spans="1:9" ht="20.149999999999999" customHeight="1">
      <c r="A17" s="63">
        <v>10</v>
      </c>
      <c r="B17" s="119" t="str">
        <f>IF(ISBLANK('Raum 10'!$A$5)," ",'Raum 10'!$A$5)</f>
        <v xml:space="preserve"> </v>
      </c>
      <c r="C17" s="120"/>
      <c r="D17" s="62" t="str">
        <f>IF(ISBLANK('Raum 10'!$A$5)," ",IF(ISBLANK('Raum 10'!$H$5)," ",'Raum 10'!$H$5))</f>
        <v xml:space="preserve"> </v>
      </c>
      <c r="E17" s="41" t="str">
        <f>IF(ISBLANK('Raum 10'!$A$5)," ",'Raum 10'!$H$58)</f>
        <v xml:space="preserve"> </v>
      </c>
      <c r="F17" s="41" t="str">
        <f>IF(ISBLANK('Raum 10'!$A$5)," ",'Raum 10'!$L$58)</f>
        <v xml:space="preserve"> </v>
      </c>
      <c r="G17" s="41" t="str">
        <f>IF(ISBLANK('Raum 10'!$A$5)," ",'Raum 10'!$O$58)</f>
        <v xml:space="preserve"> </v>
      </c>
      <c r="H17" s="41" t="str">
        <f>IF(ISBLANK('Raum 10'!$A$5)," ",'Raum 10'!$X$58)</f>
        <v xml:space="preserve"> </v>
      </c>
      <c r="I17" s="41" t="str">
        <f>IF(ISBLANK('Raum 10'!$A$5)," ",'Raum 10'!$S$58)</f>
        <v xml:space="preserve"> </v>
      </c>
    </row>
    <row r="18" spans="1:9" ht="20.149999999999999" customHeight="1">
      <c r="A18" s="37"/>
      <c r="B18" s="38"/>
      <c r="C18" s="39"/>
      <c r="D18" s="34"/>
      <c r="E18" s="35"/>
      <c r="F18" s="35"/>
      <c r="G18" s="35"/>
      <c r="H18" s="35"/>
      <c r="I18" s="36"/>
    </row>
    <row r="19" spans="1:9" ht="20.149999999999999" customHeight="1">
      <c r="A19" s="149" t="str">
        <f>IF($D$3="nein","Summe netto",IF($D$3="ja","Gesamtsumme (netto)","FEHLER - Bitte die Frage mit ja oder nein beantworten, ob eine Vorsteuerabzugsberechtigung vorhanden ist."))</f>
        <v>FEHLER - Bitte die Frage mit ja oder nein beantworten, ob eine Vorsteuerabzugsberechtigung vorhanden ist.</v>
      </c>
      <c r="B19" s="150"/>
      <c r="C19" s="150"/>
      <c r="D19" s="151"/>
      <c r="E19" s="55">
        <f>SUM($E$8:$E$17)</f>
        <v>0</v>
      </c>
      <c r="F19" s="40">
        <f>SUM($F$8:$F$17)</f>
        <v>0</v>
      </c>
      <c r="G19" s="95">
        <f>SUM($G$8:$G$17)</f>
        <v>0</v>
      </c>
      <c r="H19" s="95">
        <f>SUM($H$8:$H$17)</f>
        <v>0</v>
      </c>
      <c r="I19" s="40">
        <f>SUM($I$8:$I$17)</f>
        <v>0</v>
      </c>
    </row>
    <row r="20" spans="1:9" ht="20.149999999999999" customHeight="1">
      <c r="A20" s="152" t="str">
        <f>IF($D$3="nein","zuzüglich Umsatzsteuer",IF($D$3="ja"," ","FEHLER - Bitte die Frage mit ja oder nein beantworten, ob eine Vorsteuerabzugsberechtigung vorhanden ist."))</f>
        <v>FEHLER - Bitte die Frage mit ja oder nein beantworten, ob eine Vorsteuerabzugsberechtigung vorhanden ist.</v>
      </c>
      <c r="B20" s="153"/>
      <c r="C20" s="153"/>
      <c r="D20" s="154"/>
      <c r="E20" s="56" t="str">
        <f>IF($D$3="nein",$E$19*0.19," ")</f>
        <v xml:space="preserve"> </v>
      </c>
      <c r="F20" s="41" t="str">
        <f>IF($D$3="nein",$F$19*0.19," ")</f>
        <v xml:space="preserve"> </v>
      </c>
      <c r="G20" s="41" t="str">
        <f>IF($D$3="nein",$G$19*0.19," ")</f>
        <v xml:space="preserve"> </v>
      </c>
      <c r="H20" s="41" t="str">
        <f>IF($D$3="nein",((SUMPRODUCT(('Raum 1'!$X12:$X57)*('Raum 1'!$T12:$T57)))+(SUMPRODUCT(('Raum 2'!$X12:$X57)*('Raum 2'!$T12:$T57)))+(SUMPRODUCT(('Raum 3'!$X12:$X57)*('Raum 3'!$T12:$T57)))+(SUMPRODUCT(('Raum 4'!$X12:$X57)*('Raum 4'!$T12:$T57)))+(SUMPRODUCT(('Raum 5'!$X12:$X57)*('Raum 5'!$T12:$T57)))+(SUMPRODUCT(('Raum 6'!$X12:$X57)*('Raum 6'!$T12:$T57)))+(SUMPRODUCT(('Raum 7'!$X12:$X57)*('Raum 7'!$T12:$T57)))+(SUMPRODUCT(('Raum 8'!$X12:$X57)*('Raum 8'!$T12:$T57)))+(SUMPRODUCT(('Raum 9'!$X12:$X57)*('Raum 9'!$T12:$T57)))+(SUMPRODUCT(('Raum 10'!$X12:$X57)*('Raum 10'!$T12:$T57))))," ")</f>
        <v xml:space="preserve"> </v>
      </c>
      <c r="I20" s="41" t="str">
        <f>IF($D$3="nein",('Raum 1'!$T$58+'Raum 2'!$T$58+'Raum 3'!$T$58+'Raum 4'!$T$58+'Raum 5'!$T$58+'Raum 6'!$T$58+'Raum 7'!$T$58+'Raum 8'!$T$58+'Raum 9'!$T$58+'Raum 10'!$T$58)," ")</f>
        <v xml:space="preserve"> </v>
      </c>
    </row>
    <row r="21" spans="1:9" ht="20.149999999999999" customHeight="1">
      <c r="A21" s="149" t="str">
        <f>IF($D$3="nein","Gesamtsumme (brutto)",IF($D$3="ja"," ","FEHLER - Bitte die Frage mit ja oder nein beantworten, ob eine Vorsteuerabzugsberechtigung vorhanden ist."))</f>
        <v>FEHLER - Bitte die Frage mit ja oder nein beantworten, ob eine Vorsteuerabzugsberechtigung vorhanden ist.</v>
      </c>
      <c r="B21" s="150"/>
      <c r="C21" s="150"/>
      <c r="D21" s="151"/>
      <c r="E21" s="57" t="str">
        <f>IF($D$3="nein",SUM($E$19,$E$20)," ")</f>
        <v xml:space="preserve"> </v>
      </c>
      <c r="F21" s="42" t="str">
        <f>IF($D$3="nein",SUM($F$19,$F$20)," ")</f>
        <v xml:space="preserve"> </v>
      </c>
      <c r="G21" s="42" t="str">
        <f>IF($D$3="nein",SUM($G$19,$G$20)," ")</f>
        <v xml:space="preserve"> </v>
      </c>
      <c r="H21" s="42" t="str">
        <f>IF($D$3="nein",SUM($H$19,$H$20)," ")</f>
        <v xml:space="preserve"> </v>
      </c>
      <c r="I21" s="42" t="str">
        <f>IF($D$3="nein",SUM($I$19,$I$20)," ")</f>
        <v xml:space="preserve"> </v>
      </c>
    </row>
    <row r="22" spans="1:9" ht="14.5">
      <c r="A22" s="43"/>
      <c r="B22" s="43"/>
      <c r="C22" s="44"/>
      <c r="D22" s="44"/>
      <c r="E22" s="44"/>
      <c r="F22" s="44"/>
      <c r="G22" s="44"/>
      <c r="H22" s="44"/>
      <c r="I22" s="44"/>
    </row>
  </sheetData>
  <customSheetViews>
    <customSheetView guid="{03404D69-C127-41BE-AF86-62BAF2FD41A5}" scale="105" showPageBreaks="1" fitToPage="1" hiddenColumns="1" view="pageBreakPreview">
      <pane ySplit="7" topLeftCell="A8" activePane="bottomLeft" state="frozen"/>
      <selection pane="bottomLeft" activeCell="A8" sqref="A8"/>
      <pageMargins left="0.78740157480314965" right="0.59055118110236227" top="0.86614173228346458" bottom="0.55118110236220474" header="0.51181102362204722" footer="0.51181102362204722"/>
      <pageSetup paperSize="9" scale="81" orientation="landscape" horizontalDpi="1200" verticalDpi="1200" r:id="rId1"/>
      <headerFooter alignWithMargins="0"/>
    </customSheetView>
    <customSheetView guid="{83F27955-B3F7-4DB7-92FF-A09C09905390}" scale="105" showPageBreaks="1" fitToPage="1" hiddenColumns="1" view="pageBreakPreview">
      <pane ySplit="7" topLeftCell="A8" activePane="bottomLeft" state="frozen"/>
      <selection pane="bottomLeft" activeCell="A8" sqref="A8"/>
      <pageMargins left="0.78740157480314965" right="0.59055118110236227" top="0.86614173228346458" bottom="0.55118110236220474" header="0.51181102362204722" footer="0.51181102362204722"/>
      <pageSetup paperSize="9" scale="81" orientation="landscape" horizontalDpi="1200" verticalDpi="1200" r:id="rId2"/>
      <headerFooter alignWithMargins="0"/>
    </customSheetView>
    <customSheetView guid="{AB76E0BF-06B0-430F-96F6-5A9329DA3C37}" scale="105" showPageBreaks="1" fitToPage="1" hiddenColumns="1" view="pageBreakPreview">
      <pane ySplit="7" topLeftCell="A8" activePane="bottomLeft" state="frozen"/>
      <selection pane="bottomLeft" activeCell="A8" sqref="A8"/>
      <pageMargins left="0.78740157480314965" right="0.59055118110236227" top="0.86614173228346458" bottom="0.55118110236220474" header="0.51181102362204722" footer="0.51181102362204722"/>
      <pageSetup paperSize="9" scale="81" orientation="landscape" horizontalDpi="1200" verticalDpi="1200" r:id="rId3"/>
      <headerFooter alignWithMargins="0"/>
    </customSheetView>
    <customSheetView guid="{7329F650-BAB7-484D-9C4E-BBE6D6567B1A}" scale="105" showPageBreaks="1" fitToPage="1" view="pageBreakPreview">
      <pane ySplit="7" topLeftCell="A8" activePane="bottomLeft" state="frozen"/>
      <selection pane="bottomLeft" activeCell="A8" sqref="A8"/>
      <pageMargins left="0.78740157480314965" right="0.59055118110236227" top="0.86614173228346458" bottom="0.55118110236220474" header="0.51181102362204722" footer="0.51181102362204722"/>
      <pageSetup paperSize="9" scale="64" orientation="landscape" horizontalDpi="1200" verticalDpi="1200" r:id="rId4"/>
      <headerFooter alignWithMargins="0"/>
    </customSheetView>
    <customSheetView guid="{B2C7C02F-626B-4046-B12A-35D8778F2667}" scale="105" showPageBreaks="1" fitToPage="1" view="pageBreakPreview">
      <pane ySplit="7" topLeftCell="A8" activePane="bottomLeft" state="frozen"/>
      <selection pane="bottomLeft" activeCell="A8" sqref="A8"/>
      <pageMargins left="0.78740157480314965" right="0.59055118110236227" top="0.86614173228346458" bottom="0.55118110236220474" header="0.51181102362204722" footer="0.51181102362204722"/>
      <pageSetup paperSize="9" scale="64" orientation="landscape" horizontalDpi="1200" verticalDpi="1200" r:id="rId5"/>
      <headerFooter alignWithMargins="0"/>
    </customSheetView>
    <customSheetView guid="{96B6DB5E-333E-4604-88C3-93B41E709FF0}" scale="105" showPageBreaks="1" fitToPage="1" hiddenColumns="1" view="pageBreakPreview">
      <pane ySplit="7" topLeftCell="A8" activePane="bottomLeft" state="frozen"/>
      <selection pane="bottomLeft" activeCell="A8" sqref="A8"/>
      <pageMargins left="0.78740157480314965" right="0.59055118110236227" top="0.86614173228346458" bottom="0.55118110236220474" header="0.51181102362204722" footer="0.51181102362204722"/>
      <pageSetup paperSize="9" scale="81" orientation="landscape" horizontalDpi="1200" verticalDpi="1200" r:id="rId6"/>
      <headerFooter alignWithMargins="0"/>
    </customSheetView>
    <customSheetView guid="{A4D8954D-BA90-478F-9120-CAEC01B2F37D}" scale="105" showPageBreaks="1" fitToPage="1" view="pageBreakPreview">
      <pane ySplit="7" topLeftCell="A8" activePane="bottomLeft" state="frozen"/>
      <selection pane="bottomLeft" activeCell="A8" sqref="A8"/>
      <pageMargins left="0.78740157480314965" right="0.59055118110236227" top="0.86614173228346458" bottom="0.55118110236220474" header="0.51181102362204722" footer="0.51181102362204722"/>
      <pageSetup paperSize="9" scale="64" orientation="landscape" horizontalDpi="1200" verticalDpi="1200" r:id="rId7"/>
      <headerFooter alignWithMargins="0"/>
    </customSheetView>
  </customSheetViews>
  <mergeCells count="26">
    <mergeCell ref="A19:D19"/>
    <mergeCell ref="A20:D20"/>
    <mergeCell ref="A21:D21"/>
    <mergeCell ref="B13:C13"/>
    <mergeCell ref="B14:C14"/>
    <mergeCell ref="B15:C15"/>
    <mergeCell ref="B16:C16"/>
    <mergeCell ref="B17:C17"/>
    <mergeCell ref="A1:B1"/>
    <mergeCell ref="A2:B2"/>
    <mergeCell ref="I4:I6"/>
    <mergeCell ref="C1:I2"/>
    <mergeCell ref="E3:I3"/>
    <mergeCell ref="E4:E6"/>
    <mergeCell ref="F4:F6"/>
    <mergeCell ref="B4:C6"/>
    <mergeCell ref="A4:A6"/>
    <mergeCell ref="B12:C12"/>
    <mergeCell ref="G4:G6"/>
    <mergeCell ref="H4:H6"/>
    <mergeCell ref="B8:C8"/>
    <mergeCell ref="B9:C9"/>
    <mergeCell ref="B10:C10"/>
    <mergeCell ref="B11:C11"/>
    <mergeCell ref="B7:C7"/>
    <mergeCell ref="D4:D6"/>
  </mergeCells>
  <phoneticPr fontId="0" type="noConversion"/>
  <dataValidations disablePrompts="1" count="1">
    <dataValidation type="list" errorStyle="information" allowBlank="1" showInputMessage="1" showErrorMessage="1" error="Als Antworten können nur &quot;ja&quot; oder &quot;nein&quot;gewählt werden. Im Zweifel erkundigen Sie sich bitte bei Ihrem zuständigen Finanzamt, ob eine solche Berechtigung für Ihre Bildungsstätte erteilt wurde." sqref="D3" xr:uid="{00000000-0002-0000-0000-000000000000}">
      <formula1>"ja, nein"</formula1>
    </dataValidation>
  </dataValidations>
  <pageMargins left="0.78740157480314965" right="0.59055118110236227" top="0.86614173228346458" bottom="0.55118110236220474" header="0.51181102362204722" footer="0.51181102362204722"/>
  <pageSetup paperSize="9" scale="64" orientation="landscape" horizontalDpi="1200" verticalDpi="1200" r:id="rId8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8DE1-345F-4515-9F50-DEC324691670}">
  <sheetPr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118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57" si="4">$I13*$K13</f>
        <v>0</v>
      </c>
      <c r="M13" s="48">
        <f t="shared" ref="M13:M57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si="4"/>
        <v>0</v>
      </c>
      <c r="M33" s="49">
        <f t="shared" si="5"/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1">$D34</f>
        <v>0</v>
      </c>
      <c r="J34" s="114">
        <f t="shared" si="2"/>
        <v>0</v>
      </c>
      <c r="K34" s="83">
        <f t="shared" ref="K34:K57" si="12">$G34</f>
        <v>0</v>
      </c>
      <c r="L34" s="19">
        <f t="shared" si="4"/>
        <v>0</v>
      </c>
      <c r="M34" s="48">
        <f t="shared" si="5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1"/>
        <v>0</v>
      </c>
      <c r="J35" s="114">
        <f t="shared" si="2"/>
        <v>0</v>
      </c>
      <c r="K35" s="83">
        <f t="shared" si="12"/>
        <v>0</v>
      </c>
      <c r="L35" s="19">
        <f t="shared" si="4"/>
        <v>0</v>
      </c>
      <c r="M35" s="48">
        <f t="shared" si="5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1"/>
        <v>0</v>
      </c>
      <c r="J36" s="114">
        <f t="shared" si="2"/>
        <v>0</v>
      </c>
      <c r="K36" s="83">
        <f t="shared" si="12"/>
        <v>0</v>
      </c>
      <c r="L36" s="19">
        <f t="shared" si="4"/>
        <v>0</v>
      </c>
      <c r="M36" s="48">
        <f t="shared" si="5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1"/>
        <v>0</v>
      </c>
      <c r="J37" s="114">
        <f t="shared" si="2"/>
        <v>0</v>
      </c>
      <c r="K37" s="83">
        <f t="shared" si="12"/>
        <v>0</v>
      </c>
      <c r="L37" s="19">
        <f t="shared" si="4"/>
        <v>0</v>
      </c>
      <c r="M37" s="48">
        <f t="shared" si="5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1"/>
        <v>0</v>
      </c>
      <c r="J38" s="114">
        <f t="shared" si="2"/>
        <v>0</v>
      </c>
      <c r="K38" s="83">
        <f t="shared" si="12"/>
        <v>0</v>
      </c>
      <c r="L38" s="19">
        <f t="shared" si="4"/>
        <v>0</v>
      </c>
      <c r="M38" s="48">
        <f t="shared" si="5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1"/>
        <v>0</v>
      </c>
      <c r="J39" s="114">
        <f t="shared" si="2"/>
        <v>0</v>
      </c>
      <c r="K39" s="83">
        <f t="shared" si="12"/>
        <v>0</v>
      </c>
      <c r="L39" s="19">
        <f t="shared" si="4"/>
        <v>0</v>
      </c>
      <c r="M39" s="48">
        <f t="shared" si="5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1"/>
        <v>0</v>
      </c>
      <c r="J40" s="114">
        <f t="shared" si="2"/>
        <v>0</v>
      </c>
      <c r="K40" s="83">
        <f t="shared" si="12"/>
        <v>0</v>
      </c>
      <c r="L40" s="19">
        <f t="shared" si="4"/>
        <v>0</v>
      </c>
      <c r="M40" s="48">
        <f t="shared" si="5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1"/>
        <v>0</v>
      </c>
      <c r="J41" s="114">
        <f t="shared" si="2"/>
        <v>0</v>
      </c>
      <c r="K41" s="83">
        <f t="shared" si="12"/>
        <v>0</v>
      </c>
      <c r="L41" s="19">
        <f t="shared" si="4"/>
        <v>0</v>
      </c>
      <c r="M41" s="48">
        <f t="shared" si="5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1"/>
        <v>0</v>
      </c>
      <c r="J42" s="114">
        <f t="shared" si="2"/>
        <v>0</v>
      </c>
      <c r="K42" s="83">
        <f t="shared" si="12"/>
        <v>0</v>
      </c>
      <c r="L42" s="19">
        <f t="shared" si="4"/>
        <v>0</v>
      </c>
      <c r="M42" s="48">
        <f t="shared" si="5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1"/>
        <v>0</v>
      </c>
      <c r="J43" s="114">
        <f t="shared" si="2"/>
        <v>0</v>
      </c>
      <c r="K43" s="83">
        <f t="shared" si="12"/>
        <v>0</v>
      </c>
      <c r="L43" s="19">
        <f t="shared" si="4"/>
        <v>0</v>
      </c>
      <c r="M43" s="48">
        <f t="shared" si="5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1"/>
        <v>0</v>
      </c>
      <c r="J44" s="114">
        <f t="shared" si="2"/>
        <v>0</v>
      </c>
      <c r="K44" s="83">
        <f t="shared" si="12"/>
        <v>0</v>
      </c>
      <c r="L44" s="19">
        <f t="shared" si="4"/>
        <v>0</v>
      </c>
      <c r="M44" s="48">
        <f t="shared" si="5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1"/>
        <v>0</v>
      </c>
      <c r="J45" s="114">
        <f t="shared" si="2"/>
        <v>0</v>
      </c>
      <c r="K45" s="83">
        <f t="shared" si="12"/>
        <v>0</v>
      </c>
      <c r="L45" s="19">
        <f t="shared" si="4"/>
        <v>0</v>
      </c>
      <c r="M45" s="48">
        <f t="shared" si="5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1"/>
        <v>0</v>
      </c>
      <c r="J46" s="114">
        <f t="shared" si="2"/>
        <v>0</v>
      </c>
      <c r="K46" s="83">
        <f t="shared" si="12"/>
        <v>0</v>
      </c>
      <c r="L46" s="19">
        <f t="shared" si="4"/>
        <v>0</v>
      </c>
      <c r="M46" s="48">
        <f t="shared" si="5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1"/>
        <v>0</v>
      </c>
      <c r="J47" s="114">
        <f t="shared" si="2"/>
        <v>0</v>
      </c>
      <c r="K47" s="83">
        <f t="shared" si="12"/>
        <v>0</v>
      </c>
      <c r="L47" s="19">
        <f t="shared" si="4"/>
        <v>0</v>
      </c>
      <c r="M47" s="48">
        <f t="shared" si="5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1"/>
        <v>0</v>
      </c>
      <c r="J48" s="114">
        <f t="shared" si="2"/>
        <v>0</v>
      </c>
      <c r="K48" s="83">
        <f t="shared" si="12"/>
        <v>0</v>
      </c>
      <c r="L48" s="19">
        <f t="shared" si="4"/>
        <v>0</v>
      </c>
      <c r="M48" s="48">
        <f t="shared" si="5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1"/>
        <v>0</v>
      </c>
      <c r="J49" s="114">
        <f t="shared" si="2"/>
        <v>0</v>
      </c>
      <c r="K49" s="83">
        <f t="shared" si="12"/>
        <v>0</v>
      </c>
      <c r="L49" s="19">
        <f t="shared" si="4"/>
        <v>0</v>
      </c>
      <c r="M49" s="48">
        <f t="shared" si="5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1"/>
        <v>0</v>
      </c>
      <c r="J50" s="114">
        <f t="shared" si="2"/>
        <v>0</v>
      </c>
      <c r="K50" s="83">
        <f t="shared" si="12"/>
        <v>0</v>
      </c>
      <c r="L50" s="19">
        <f t="shared" si="4"/>
        <v>0</v>
      </c>
      <c r="M50" s="48">
        <f t="shared" si="5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1"/>
        <v>0</v>
      </c>
      <c r="J51" s="114">
        <f t="shared" si="2"/>
        <v>0</v>
      </c>
      <c r="K51" s="83">
        <f t="shared" si="12"/>
        <v>0</v>
      </c>
      <c r="L51" s="19">
        <f t="shared" si="4"/>
        <v>0</v>
      </c>
      <c r="M51" s="48">
        <f t="shared" si="5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1"/>
        <v>0</v>
      </c>
      <c r="J52" s="114">
        <f t="shared" si="2"/>
        <v>0</v>
      </c>
      <c r="K52" s="83">
        <f t="shared" si="12"/>
        <v>0</v>
      </c>
      <c r="L52" s="19">
        <f t="shared" si="4"/>
        <v>0</v>
      </c>
      <c r="M52" s="48">
        <f t="shared" si="5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1"/>
        <v>0</v>
      </c>
      <c r="J53" s="114">
        <f t="shared" si="2"/>
        <v>0</v>
      </c>
      <c r="K53" s="83">
        <f t="shared" si="12"/>
        <v>0</v>
      </c>
      <c r="L53" s="19">
        <f t="shared" si="4"/>
        <v>0</v>
      </c>
      <c r="M53" s="48">
        <f t="shared" si="5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1"/>
        <v>0</v>
      </c>
      <c r="J54" s="114">
        <f t="shared" si="2"/>
        <v>0</v>
      </c>
      <c r="K54" s="83">
        <f t="shared" si="12"/>
        <v>0</v>
      </c>
      <c r="L54" s="19">
        <f t="shared" si="4"/>
        <v>0</v>
      </c>
      <c r="M54" s="48">
        <f t="shared" si="5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1"/>
        <v>0</v>
      </c>
      <c r="J55" s="114">
        <f t="shared" si="2"/>
        <v>0</v>
      </c>
      <c r="K55" s="83">
        <f t="shared" si="12"/>
        <v>0</v>
      </c>
      <c r="L55" s="19">
        <f t="shared" si="4"/>
        <v>0</v>
      </c>
      <c r="M55" s="48">
        <f t="shared" si="5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1"/>
        <v>0</v>
      </c>
      <c r="J56" s="114">
        <f t="shared" si="2"/>
        <v>0</v>
      </c>
      <c r="K56" s="83">
        <f t="shared" si="12"/>
        <v>0</v>
      </c>
      <c r="L56" s="19">
        <f t="shared" si="4"/>
        <v>0</v>
      </c>
      <c r="M56" s="48">
        <f t="shared" si="5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1"/>
        <v>0</v>
      </c>
      <c r="J57" s="114">
        <f t="shared" si="2"/>
        <v>0</v>
      </c>
      <c r="K57" s="83">
        <f t="shared" si="12"/>
        <v>0</v>
      </c>
      <c r="L57" s="19">
        <f t="shared" si="4"/>
        <v>0</v>
      </c>
      <c r="M57" s="48">
        <f t="shared" si="5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A59:C59"/>
    <mergeCell ref="A6:C6"/>
    <mergeCell ref="D6:H6"/>
    <mergeCell ref="I6:O6"/>
    <mergeCell ref="P6:Y6"/>
    <mergeCell ref="A58:C58"/>
    <mergeCell ref="I58:K58"/>
    <mergeCell ref="P58:R58"/>
    <mergeCell ref="A5:C5"/>
    <mergeCell ref="D5:E5"/>
    <mergeCell ref="I5:K5"/>
    <mergeCell ref="M5:O5"/>
    <mergeCell ref="P5:Q5"/>
    <mergeCell ref="S5:Y5"/>
    <mergeCell ref="A1:C1"/>
    <mergeCell ref="D1:H4"/>
    <mergeCell ref="I1:O4"/>
    <mergeCell ref="P1:Y4"/>
    <mergeCell ref="A2:C2"/>
    <mergeCell ref="A3:C3"/>
    <mergeCell ref="A4:C4"/>
  </mergeCells>
  <conditionalFormatting sqref="J12:J57">
    <cfRule type="cellIs" dxfId="21" priority="10" operator="greaterThan">
      <formula>0</formula>
    </cfRule>
    <cfRule type="cellIs" dxfId="20" priority="11" operator="lessThan">
      <formula>0</formula>
    </cfRule>
  </conditionalFormatting>
  <conditionalFormatting sqref="M12:M58">
    <cfRule type="cellIs" dxfId="19" priority="9" operator="greaterThan">
      <formula>0</formula>
    </cfRule>
  </conditionalFormatting>
  <conditionalFormatting sqref="Q12:Q57">
    <cfRule type="cellIs" dxfId="18" priority="7" operator="greaterThan">
      <formula>0</formula>
    </cfRule>
    <cfRule type="cellIs" dxfId="17" priority="8" operator="lessThan">
      <formula>0</formula>
    </cfRule>
  </conditionalFormatting>
  <conditionalFormatting sqref="U12:U58">
    <cfRule type="cellIs" dxfId="16" priority="5" operator="lessThan">
      <formula>0</formula>
    </cfRule>
    <cfRule type="cellIs" dxfId="15" priority="6" operator="greaterThan">
      <formula>0</formula>
    </cfRule>
  </conditionalFormatting>
  <conditionalFormatting sqref="V12:V58">
    <cfRule type="cellIs" dxfId="14" priority="1" operator="equal">
      <formula>0</formula>
    </cfRule>
    <cfRule type="cellIs" dxfId="13" priority="2" operator="lessThan">
      <formula>0</formula>
    </cfRule>
    <cfRule type="cellIs" dxfId="12" priority="3" operator="lessThanOrEqual">
      <formula>0.2</formula>
    </cfRule>
    <cfRule type="cellIs" dxfId="11" priority="4" operator="greaterThan">
      <formula>0.2</formula>
    </cfRule>
  </conditionalFormatting>
  <dataValidations count="1">
    <dataValidation type="list" allowBlank="1" showInputMessage="1" sqref="T12:T57" xr:uid="{60AA14E6-92DC-4741-B33A-9F01105527EF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153E9-3A15-4113-8150-DE6CFFFF7C0E}">
  <sheetPr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118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57" si="4">$I13*$K13</f>
        <v>0</v>
      </c>
      <c r="M13" s="48">
        <f t="shared" ref="M13:M57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si="4"/>
        <v>0</v>
      </c>
      <c r="M33" s="49">
        <f t="shared" si="5"/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1">$D34</f>
        <v>0</v>
      </c>
      <c r="J34" s="114">
        <f t="shared" si="2"/>
        <v>0</v>
      </c>
      <c r="K34" s="83">
        <f t="shared" ref="K34:K57" si="12">$G34</f>
        <v>0</v>
      </c>
      <c r="L34" s="19">
        <f t="shared" si="4"/>
        <v>0</v>
      </c>
      <c r="M34" s="48">
        <f t="shared" si="5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1"/>
        <v>0</v>
      </c>
      <c r="J35" s="114">
        <f t="shared" si="2"/>
        <v>0</v>
      </c>
      <c r="K35" s="83">
        <f t="shared" si="12"/>
        <v>0</v>
      </c>
      <c r="L35" s="19">
        <f t="shared" si="4"/>
        <v>0</v>
      </c>
      <c r="M35" s="48">
        <f t="shared" si="5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1"/>
        <v>0</v>
      </c>
      <c r="J36" s="114">
        <f t="shared" si="2"/>
        <v>0</v>
      </c>
      <c r="K36" s="83">
        <f t="shared" si="12"/>
        <v>0</v>
      </c>
      <c r="L36" s="19">
        <f t="shared" si="4"/>
        <v>0</v>
      </c>
      <c r="M36" s="48">
        <f t="shared" si="5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1"/>
        <v>0</v>
      </c>
      <c r="J37" s="114">
        <f t="shared" si="2"/>
        <v>0</v>
      </c>
      <c r="K37" s="83">
        <f t="shared" si="12"/>
        <v>0</v>
      </c>
      <c r="L37" s="19">
        <f t="shared" si="4"/>
        <v>0</v>
      </c>
      <c r="M37" s="48">
        <f t="shared" si="5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1"/>
        <v>0</v>
      </c>
      <c r="J38" s="114">
        <f t="shared" si="2"/>
        <v>0</v>
      </c>
      <c r="K38" s="83">
        <f t="shared" si="12"/>
        <v>0</v>
      </c>
      <c r="L38" s="19">
        <f t="shared" si="4"/>
        <v>0</v>
      </c>
      <c r="M38" s="48">
        <f t="shared" si="5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1"/>
        <v>0</v>
      </c>
      <c r="J39" s="114">
        <f t="shared" si="2"/>
        <v>0</v>
      </c>
      <c r="K39" s="83">
        <f t="shared" si="12"/>
        <v>0</v>
      </c>
      <c r="L39" s="19">
        <f t="shared" si="4"/>
        <v>0</v>
      </c>
      <c r="M39" s="48">
        <f t="shared" si="5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1"/>
        <v>0</v>
      </c>
      <c r="J40" s="114">
        <f t="shared" si="2"/>
        <v>0</v>
      </c>
      <c r="K40" s="83">
        <f t="shared" si="12"/>
        <v>0</v>
      </c>
      <c r="L40" s="19">
        <f t="shared" si="4"/>
        <v>0</v>
      </c>
      <c r="M40" s="48">
        <f t="shared" si="5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1"/>
        <v>0</v>
      </c>
      <c r="J41" s="114">
        <f t="shared" si="2"/>
        <v>0</v>
      </c>
      <c r="K41" s="83">
        <f t="shared" si="12"/>
        <v>0</v>
      </c>
      <c r="L41" s="19">
        <f t="shared" si="4"/>
        <v>0</v>
      </c>
      <c r="M41" s="48">
        <f t="shared" si="5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1"/>
        <v>0</v>
      </c>
      <c r="J42" s="114">
        <f t="shared" si="2"/>
        <v>0</v>
      </c>
      <c r="K42" s="83">
        <f t="shared" si="12"/>
        <v>0</v>
      </c>
      <c r="L42" s="19">
        <f t="shared" si="4"/>
        <v>0</v>
      </c>
      <c r="M42" s="48">
        <f t="shared" si="5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1"/>
        <v>0</v>
      </c>
      <c r="J43" s="114">
        <f t="shared" si="2"/>
        <v>0</v>
      </c>
      <c r="K43" s="83">
        <f t="shared" si="12"/>
        <v>0</v>
      </c>
      <c r="L43" s="19">
        <f t="shared" si="4"/>
        <v>0</v>
      </c>
      <c r="M43" s="48">
        <f t="shared" si="5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1"/>
        <v>0</v>
      </c>
      <c r="J44" s="114">
        <f t="shared" si="2"/>
        <v>0</v>
      </c>
      <c r="K44" s="83">
        <f t="shared" si="12"/>
        <v>0</v>
      </c>
      <c r="L44" s="19">
        <f t="shared" si="4"/>
        <v>0</v>
      </c>
      <c r="M44" s="48">
        <f t="shared" si="5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1"/>
        <v>0</v>
      </c>
      <c r="J45" s="114">
        <f t="shared" si="2"/>
        <v>0</v>
      </c>
      <c r="K45" s="83">
        <f t="shared" si="12"/>
        <v>0</v>
      </c>
      <c r="L45" s="19">
        <f t="shared" si="4"/>
        <v>0</v>
      </c>
      <c r="M45" s="48">
        <f t="shared" si="5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1"/>
        <v>0</v>
      </c>
      <c r="J46" s="114">
        <f t="shared" si="2"/>
        <v>0</v>
      </c>
      <c r="K46" s="83">
        <f t="shared" si="12"/>
        <v>0</v>
      </c>
      <c r="L46" s="19">
        <f t="shared" si="4"/>
        <v>0</v>
      </c>
      <c r="M46" s="48">
        <f t="shared" si="5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1"/>
        <v>0</v>
      </c>
      <c r="J47" s="114">
        <f t="shared" si="2"/>
        <v>0</v>
      </c>
      <c r="K47" s="83">
        <f t="shared" si="12"/>
        <v>0</v>
      </c>
      <c r="L47" s="19">
        <f t="shared" si="4"/>
        <v>0</v>
      </c>
      <c r="M47" s="48">
        <f t="shared" si="5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1"/>
        <v>0</v>
      </c>
      <c r="J48" s="114">
        <f t="shared" si="2"/>
        <v>0</v>
      </c>
      <c r="K48" s="83">
        <f t="shared" si="12"/>
        <v>0</v>
      </c>
      <c r="L48" s="19">
        <f t="shared" si="4"/>
        <v>0</v>
      </c>
      <c r="M48" s="48">
        <f t="shared" si="5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1"/>
        <v>0</v>
      </c>
      <c r="J49" s="114">
        <f t="shared" si="2"/>
        <v>0</v>
      </c>
      <c r="K49" s="83">
        <f t="shared" si="12"/>
        <v>0</v>
      </c>
      <c r="L49" s="19">
        <f t="shared" si="4"/>
        <v>0</v>
      </c>
      <c r="M49" s="48">
        <f t="shared" si="5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1"/>
        <v>0</v>
      </c>
      <c r="J50" s="114">
        <f t="shared" si="2"/>
        <v>0</v>
      </c>
      <c r="K50" s="83">
        <f t="shared" si="12"/>
        <v>0</v>
      </c>
      <c r="L50" s="19">
        <f t="shared" si="4"/>
        <v>0</v>
      </c>
      <c r="M50" s="48">
        <f t="shared" si="5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1"/>
        <v>0</v>
      </c>
      <c r="J51" s="114">
        <f t="shared" si="2"/>
        <v>0</v>
      </c>
      <c r="K51" s="83">
        <f t="shared" si="12"/>
        <v>0</v>
      </c>
      <c r="L51" s="19">
        <f t="shared" si="4"/>
        <v>0</v>
      </c>
      <c r="M51" s="48">
        <f t="shared" si="5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1"/>
        <v>0</v>
      </c>
      <c r="J52" s="114">
        <f t="shared" si="2"/>
        <v>0</v>
      </c>
      <c r="K52" s="83">
        <f t="shared" si="12"/>
        <v>0</v>
      </c>
      <c r="L52" s="19">
        <f t="shared" si="4"/>
        <v>0</v>
      </c>
      <c r="M52" s="48">
        <f t="shared" si="5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1"/>
        <v>0</v>
      </c>
      <c r="J53" s="114">
        <f t="shared" si="2"/>
        <v>0</v>
      </c>
      <c r="K53" s="83">
        <f t="shared" si="12"/>
        <v>0</v>
      </c>
      <c r="L53" s="19">
        <f t="shared" si="4"/>
        <v>0</v>
      </c>
      <c r="M53" s="48">
        <f t="shared" si="5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1"/>
        <v>0</v>
      </c>
      <c r="J54" s="114">
        <f t="shared" si="2"/>
        <v>0</v>
      </c>
      <c r="K54" s="83">
        <f t="shared" si="12"/>
        <v>0</v>
      </c>
      <c r="L54" s="19">
        <f t="shared" si="4"/>
        <v>0</v>
      </c>
      <c r="M54" s="48">
        <f t="shared" si="5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1"/>
        <v>0</v>
      </c>
      <c r="J55" s="114">
        <f t="shared" si="2"/>
        <v>0</v>
      </c>
      <c r="K55" s="83">
        <f t="shared" si="12"/>
        <v>0</v>
      </c>
      <c r="L55" s="19">
        <f t="shared" si="4"/>
        <v>0</v>
      </c>
      <c r="M55" s="48">
        <f t="shared" si="5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1"/>
        <v>0</v>
      </c>
      <c r="J56" s="114">
        <f t="shared" si="2"/>
        <v>0</v>
      </c>
      <c r="K56" s="83">
        <f t="shared" si="12"/>
        <v>0</v>
      </c>
      <c r="L56" s="19">
        <f t="shared" si="4"/>
        <v>0</v>
      </c>
      <c r="M56" s="48">
        <f t="shared" si="5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1"/>
        <v>0</v>
      </c>
      <c r="J57" s="114">
        <f t="shared" si="2"/>
        <v>0</v>
      </c>
      <c r="K57" s="83">
        <f t="shared" si="12"/>
        <v>0</v>
      </c>
      <c r="L57" s="19">
        <f t="shared" si="4"/>
        <v>0</v>
      </c>
      <c r="M57" s="48">
        <f t="shared" si="5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A59:C59"/>
    <mergeCell ref="A6:C6"/>
    <mergeCell ref="D6:H6"/>
    <mergeCell ref="I6:O6"/>
    <mergeCell ref="P6:Y6"/>
    <mergeCell ref="A58:C58"/>
    <mergeCell ref="I58:K58"/>
    <mergeCell ref="P58:R58"/>
    <mergeCell ref="A5:C5"/>
    <mergeCell ref="D5:E5"/>
    <mergeCell ref="I5:K5"/>
    <mergeCell ref="M5:O5"/>
    <mergeCell ref="P5:Q5"/>
    <mergeCell ref="S5:Y5"/>
    <mergeCell ref="A1:C1"/>
    <mergeCell ref="D1:H4"/>
    <mergeCell ref="I1:O4"/>
    <mergeCell ref="P1:Y4"/>
    <mergeCell ref="A2:C2"/>
    <mergeCell ref="A3:C3"/>
    <mergeCell ref="A4:C4"/>
  </mergeCells>
  <conditionalFormatting sqref="J12:J57">
    <cfRule type="cellIs" dxfId="10" priority="10" operator="greaterThan">
      <formula>0</formula>
    </cfRule>
    <cfRule type="cellIs" dxfId="9" priority="11" operator="lessThan">
      <formula>0</formula>
    </cfRule>
  </conditionalFormatting>
  <conditionalFormatting sqref="M12:M58">
    <cfRule type="cellIs" dxfId="8" priority="9" operator="greaterThan">
      <formula>0</formula>
    </cfRule>
  </conditionalFormatting>
  <conditionalFormatting sqref="Q12:Q57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U12:U5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V12:V58">
    <cfRule type="cellIs" dxfId="3" priority="1" operator="equal">
      <formula>0</formula>
    </cfRule>
    <cfRule type="cellIs" dxfId="2" priority="2" operator="lessThan">
      <formula>0</formula>
    </cfRule>
    <cfRule type="cellIs" dxfId="1" priority="3" operator="lessThanOrEqual">
      <formula>0.2</formula>
    </cfRule>
    <cfRule type="cellIs" dxfId="0" priority="4" operator="greaterThan">
      <formula>0.2</formula>
    </cfRule>
  </conditionalFormatting>
  <dataValidations count="1">
    <dataValidation type="list" allowBlank="1" showInputMessage="1" sqref="T12:T57" xr:uid="{6CEE772A-85D5-4C45-8338-0CF2B0610840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46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32" si="4">$I13*$K13</f>
        <v>0</v>
      </c>
      <c r="M13" s="48">
        <f t="shared" ref="M13:M32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ref="L33:L57" si="11">$I33*$K33</f>
        <v>0</v>
      </c>
      <c r="M33" s="49">
        <f t="shared" ref="M33:M57" si="12">$L33-$H33</f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3">$D34</f>
        <v>0</v>
      </c>
      <c r="J34" s="114">
        <f t="shared" si="2"/>
        <v>0</v>
      </c>
      <c r="K34" s="83">
        <f t="shared" ref="K34:K57" si="14">$G34</f>
        <v>0</v>
      </c>
      <c r="L34" s="19">
        <f t="shared" si="11"/>
        <v>0</v>
      </c>
      <c r="M34" s="48">
        <f t="shared" si="12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3"/>
        <v>0</v>
      </c>
      <c r="J35" s="114">
        <f t="shared" si="2"/>
        <v>0</v>
      </c>
      <c r="K35" s="83">
        <f t="shared" si="14"/>
        <v>0</v>
      </c>
      <c r="L35" s="19">
        <f t="shared" si="11"/>
        <v>0</v>
      </c>
      <c r="M35" s="48">
        <f t="shared" si="12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3"/>
        <v>0</v>
      </c>
      <c r="J36" s="114">
        <f t="shared" si="2"/>
        <v>0</v>
      </c>
      <c r="K36" s="83">
        <f t="shared" si="14"/>
        <v>0</v>
      </c>
      <c r="L36" s="19">
        <f t="shared" si="11"/>
        <v>0</v>
      </c>
      <c r="M36" s="48">
        <f t="shared" si="12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3"/>
        <v>0</v>
      </c>
      <c r="J37" s="114">
        <f t="shared" si="2"/>
        <v>0</v>
      </c>
      <c r="K37" s="83">
        <f t="shared" si="14"/>
        <v>0</v>
      </c>
      <c r="L37" s="19">
        <f t="shared" si="11"/>
        <v>0</v>
      </c>
      <c r="M37" s="48">
        <f t="shared" si="12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3"/>
        <v>0</v>
      </c>
      <c r="J38" s="114">
        <f t="shared" si="2"/>
        <v>0</v>
      </c>
      <c r="K38" s="83">
        <f t="shared" si="14"/>
        <v>0</v>
      </c>
      <c r="L38" s="19">
        <f t="shared" si="11"/>
        <v>0</v>
      </c>
      <c r="M38" s="48">
        <f t="shared" si="12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3"/>
        <v>0</v>
      </c>
      <c r="J39" s="114">
        <f t="shared" si="2"/>
        <v>0</v>
      </c>
      <c r="K39" s="83">
        <f t="shared" si="14"/>
        <v>0</v>
      </c>
      <c r="L39" s="19">
        <f t="shared" si="11"/>
        <v>0</v>
      </c>
      <c r="M39" s="48">
        <f t="shared" si="12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3"/>
        <v>0</v>
      </c>
      <c r="J40" s="114">
        <f t="shared" si="2"/>
        <v>0</v>
      </c>
      <c r="K40" s="83">
        <f t="shared" si="14"/>
        <v>0</v>
      </c>
      <c r="L40" s="19">
        <f t="shared" si="11"/>
        <v>0</v>
      </c>
      <c r="M40" s="48">
        <f t="shared" si="12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3"/>
        <v>0</v>
      </c>
      <c r="J41" s="114">
        <f t="shared" si="2"/>
        <v>0</v>
      </c>
      <c r="K41" s="83">
        <f t="shared" si="14"/>
        <v>0</v>
      </c>
      <c r="L41" s="19">
        <f t="shared" si="11"/>
        <v>0</v>
      </c>
      <c r="M41" s="48">
        <f t="shared" si="12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3"/>
        <v>0</v>
      </c>
      <c r="J42" s="114">
        <f t="shared" si="2"/>
        <v>0</v>
      </c>
      <c r="K42" s="83">
        <f t="shared" si="14"/>
        <v>0</v>
      </c>
      <c r="L42" s="19">
        <f t="shared" si="11"/>
        <v>0</v>
      </c>
      <c r="M42" s="48">
        <f t="shared" si="12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3"/>
        <v>0</v>
      </c>
      <c r="J43" s="114">
        <f t="shared" si="2"/>
        <v>0</v>
      </c>
      <c r="K43" s="83">
        <f t="shared" si="14"/>
        <v>0</v>
      </c>
      <c r="L43" s="19">
        <f t="shared" si="11"/>
        <v>0</v>
      </c>
      <c r="M43" s="48">
        <f t="shared" si="12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3"/>
        <v>0</v>
      </c>
      <c r="J44" s="114">
        <f t="shared" si="2"/>
        <v>0</v>
      </c>
      <c r="K44" s="83">
        <f t="shared" si="14"/>
        <v>0</v>
      </c>
      <c r="L44" s="19">
        <f t="shared" si="11"/>
        <v>0</v>
      </c>
      <c r="M44" s="48">
        <f t="shared" si="12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3"/>
        <v>0</v>
      </c>
      <c r="J45" s="114">
        <f t="shared" si="2"/>
        <v>0</v>
      </c>
      <c r="K45" s="83">
        <f t="shared" si="14"/>
        <v>0</v>
      </c>
      <c r="L45" s="19">
        <f t="shared" si="11"/>
        <v>0</v>
      </c>
      <c r="M45" s="48">
        <f t="shared" si="12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3"/>
        <v>0</v>
      </c>
      <c r="J46" s="114">
        <f t="shared" si="2"/>
        <v>0</v>
      </c>
      <c r="K46" s="83">
        <f t="shared" si="14"/>
        <v>0</v>
      </c>
      <c r="L46" s="19">
        <f t="shared" si="11"/>
        <v>0</v>
      </c>
      <c r="M46" s="48">
        <f t="shared" si="12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3"/>
        <v>0</v>
      </c>
      <c r="J47" s="114">
        <f t="shared" si="2"/>
        <v>0</v>
      </c>
      <c r="K47" s="83">
        <f t="shared" si="14"/>
        <v>0</v>
      </c>
      <c r="L47" s="19">
        <f t="shared" si="11"/>
        <v>0</v>
      </c>
      <c r="M47" s="48">
        <f t="shared" si="12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3"/>
        <v>0</v>
      </c>
      <c r="J48" s="114">
        <f t="shared" si="2"/>
        <v>0</v>
      </c>
      <c r="K48" s="83">
        <f t="shared" si="14"/>
        <v>0</v>
      </c>
      <c r="L48" s="19">
        <f t="shared" si="11"/>
        <v>0</v>
      </c>
      <c r="M48" s="48">
        <f t="shared" si="12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3"/>
        <v>0</v>
      </c>
      <c r="J49" s="114">
        <f t="shared" si="2"/>
        <v>0</v>
      </c>
      <c r="K49" s="83">
        <f t="shared" si="14"/>
        <v>0</v>
      </c>
      <c r="L49" s="19">
        <f t="shared" si="11"/>
        <v>0</v>
      </c>
      <c r="M49" s="48">
        <f t="shared" si="12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3"/>
        <v>0</v>
      </c>
      <c r="J50" s="114">
        <f t="shared" si="2"/>
        <v>0</v>
      </c>
      <c r="K50" s="83">
        <f t="shared" si="14"/>
        <v>0</v>
      </c>
      <c r="L50" s="19">
        <f t="shared" si="11"/>
        <v>0</v>
      </c>
      <c r="M50" s="48">
        <f t="shared" si="12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3"/>
        <v>0</v>
      </c>
      <c r="J51" s="114">
        <f t="shared" si="2"/>
        <v>0</v>
      </c>
      <c r="K51" s="83">
        <f t="shared" si="14"/>
        <v>0</v>
      </c>
      <c r="L51" s="19">
        <f t="shared" si="11"/>
        <v>0</v>
      </c>
      <c r="M51" s="48">
        <f t="shared" si="12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3"/>
        <v>0</v>
      </c>
      <c r="J52" s="114">
        <f t="shared" si="2"/>
        <v>0</v>
      </c>
      <c r="K52" s="83">
        <f t="shared" si="14"/>
        <v>0</v>
      </c>
      <c r="L52" s="19">
        <f t="shared" si="11"/>
        <v>0</v>
      </c>
      <c r="M52" s="48">
        <f t="shared" si="12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3"/>
        <v>0</v>
      </c>
      <c r="J53" s="114">
        <f t="shared" si="2"/>
        <v>0</v>
      </c>
      <c r="K53" s="83">
        <f t="shared" si="14"/>
        <v>0</v>
      </c>
      <c r="L53" s="19">
        <f t="shared" si="11"/>
        <v>0</v>
      </c>
      <c r="M53" s="48">
        <f t="shared" si="12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3"/>
        <v>0</v>
      </c>
      <c r="J54" s="114">
        <f t="shared" si="2"/>
        <v>0</v>
      </c>
      <c r="K54" s="83">
        <f t="shared" si="14"/>
        <v>0</v>
      </c>
      <c r="L54" s="19">
        <f t="shared" si="11"/>
        <v>0</v>
      </c>
      <c r="M54" s="48">
        <f t="shared" si="12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3"/>
        <v>0</v>
      </c>
      <c r="J55" s="114">
        <f t="shared" si="2"/>
        <v>0</v>
      </c>
      <c r="K55" s="83">
        <f t="shared" si="14"/>
        <v>0</v>
      </c>
      <c r="L55" s="19">
        <f t="shared" si="11"/>
        <v>0</v>
      </c>
      <c r="M55" s="48">
        <f t="shared" si="12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3"/>
        <v>0</v>
      </c>
      <c r="J56" s="114">
        <f t="shared" si="2"/>
        <v>0</v>
      </c>
      <c r="K56" s="83">
        <f t="shared" si="14"/>
        <v>0</v>
      </c>
      <c r="L56" s="19">
        <f t="shared" si="11"/>
        <v>0</v>
      </c>
      <c r="M56" s="48">
        <f t="shared" si="12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3"/>
        <v>0</v>
      </c>
      <c r="J57" s="114">
        <f t="shared" si="2"/>
        <v>0</v>
      </c>
      <c r="K57" s="83">
        <f t="shared" si="14"/>
        <v>0</v>
      </c>
      <c r="L57" s="19">
        <f t="shared" si="11"/>
        <v>0</v>
      </c>
      <c r="M57" s="48">
        <f t="shared" si="12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M5:O5"/>
    <mergeCell ref="I1:O4"/>
    <mergeCell ref="P5:Q5"/>
    <mergeCell ref="P1:Y4"/>
    <mergeCell ref="S5:Y5"/>
    <mergeCell ref="D1:H4"/>
    <mergeCell ref="D5:E5"/>
    <mergeCell ref="I5:K5"/>
    <mergeCell ref="A59:C59"/>
    <mergeCell ref="A2:C2"/>
    <mergeCell ref="A1:C1"/>
    <mergeCell ref="A3:C3"/>
    <mergeCell ref="A4:C4"/>
    <mergeCell ref="A5:C5"/>
    <mergeCell ref="A6:C6"/>
    <mergeCell ref="I6:O6"/>
    <mergeCell ref="P58:R58"/>
    <mergeCell ref="D6:H6"/>
    <mergeCell ref="P6:Y6"/>
    <mergeCell ref="A58:C58"/>
    <mergeCell ref="I58:K58"/>
  </mergeCells>
  <phoneticPr fontId="0" type="noConversion"/>
  <conditionalFormatting sqref="J12:J57">
    <cfRule type="cellIs" dxfId="109" priority="10" operator="greaterThan">
      <formula>0</formula>
    </cfRule>
    <cfRule type="cellIs" dxfId="108" priority="11" operator="lessThan">
      <formula>0</formula>
    </cfRule>
  </conditionalFormatting>
  <conditionalFormatting sqref="M12:M58">
    <cfRule type="cellIs" dxfId="107" priority="9" operator="greaterThan">
      <formula>0</formula>
    </cfRule>
  </conditionalFormatting>
  <conditionalFormatting sqref="Q12:Q57">
    <cfRule type="cellIs" dxfId="106" priority="7" operator="greaterThan">
      <formula>0</formula>
    </cfRule>
    <cfRule type="cellIs" dxfId="105" priority="8" operator="lessThan">
      <formula>0</formula>
    </cfRule>
  </conditionalFormatting>
  <conditionalFormatting sqref="U12:U58">
    <cfRule type="cellIs" dxfId="104" priority="5" operator="lessThan">
      <formula>0</formula>
    </cfRule>
    <cfRule type="cellIs" dxfId="103" priority="6" operator="greaterThan">
      <formula>0</formula>
    </cfRule>
  </conditionalFormatting>
  <conditionalFormatting sqref="V12:V58">
    <cfRule type="cellIs" dxfId="102" priority="1" operator="equal">
      <formula>0</formula>
    </cfRule>
    <cfRule type="cellIs" dxfId="101" priority="2" operator="lessThan">
      <formula>0</formula>
    </cfRule>
    <cfRule type="cellIs" dxfId="100" priority="3" operator="lessThanOrEqual">
      <formula>0.2</formula>
    </cfRule>
    <cfRule type="cellIs" dxfId="99" priority="4" operator="greaterThan">
      <formula>0.2</formula>
    </cfRule>
  </conditionalFormatting>
  <dataValidations count="1">
    <dataValidation type="list" allowBlank="1" showInputMessage="1" sqref="T12:T57" xr:uid="{00000000-0002-0000-0100-000001000000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99015-1C8D-44E6-B7B2-7D093237EE2B}">
  <sheetPr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118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57" si="4">$I13*$K13</f>
        <v>0</v>
      </c>
      <c r="M13" s="48">
        <f t="shared" ref="M13:M57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si="4"/>
        <v>0</v>
      </c>
      <c r="M33" s="49">
        <f t="shared" si="5"/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1">$D34</f>
        <v>0</v>
      </c>
      <c r="J34" s="114">
        <f t="shared" si="2"/>
        <v>0</v>
      </c>
      <c r="K34" s="83">
        <f t="shared" ref="K34:K57" si="12">$G34</f>
        <v>0</v>
      </c>
      <c r="L34" s="19">
        <f t="shared" si="4"/>
        <v>0</v>
      </c>
      <c r="M34" s="48">
        <f t="shared" si="5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1"/>
        <v>0</v>
      </c>
      <c r="J35" s="114">
        <f t="shared" si="2"/>
        <v>0</v>
      </c>
      <c r="K35" s="83">
        <f t="shared" si="12"/>
        <v>0</v>
      </c>
      <c r="L35" s="19">
        <f t="shared" si="4"/>
        <v>0</v>
      </c>
      <c r="M35" s="48">
        <f t="shared" si="5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1"/>
        <v>0</v>
      </c>
      <c r="J36" s="114">
        <f t="shared" si="2"/>
        <v>0</v>
      </c>
      <c r="K36" s="83">
        <f t="shared" si="12"/>
        <v>0</v>
      </c>
      <c r="L36" s="19">
        <f t="shared" si="4"/>
        <v>0</v>
      </c>
      <c r="M36" s="48">
        <f t="shared" si="5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1"/>
        <v>0</v>
      </c>
      <c r="J37" s="114">
        <f t="shared" si="2"/>
        <v>0</v>
      </c>
      <c r="K37" s="83">
        <f t="shared" si="12"/>
        <v>0</v>
      </c>
      <c r="L37" s="19">
        <f t="shared" si="4"/>
        <v>0</v>
      </c>
      <c r="M37" s="48">
        <f t="shared" si="5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1"/>
        <v>0</v>
      </c>
      <c r="J38" s="114">
        <f t="shared" si="2"/>
        <v>0</v>
      </c>
      <c r="K38" s="83">
        <f t="shared" si="12"/>
        <v>0</v>
      </c>
      <c r="L38" s="19">
        <f t="shared" si="4"/>
        <v>0</v>
      </c>
      <c r="M38" s="48">
        <f t="shared" si="5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1"/>
        <v>0</v>
      </c>
      <c r="J39" s="114">
        <f t="shared" si="2"/>
        <v>0</v>
      </c>
      <c r="K39" s="83">
        <f t="shared" si="12"/>
        <v>0</v>
      </c>
      <c r="L39" s="19">
        <f t="shared" si="4"/>
        <v>0</v>
      </c>
      <c r="M39" s="48">
        <f t="shared" si="5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1"/>
        <v>0</v>
      </c>
      <c r="J40" s="114">
        <f t="shared" si="2"/>
        <v>0</v>
      </c>
      <c r="K40" s="83">
        <f t="shared" si="12"/>
        <v>0</v>
      </c>
      <c r="L40" s="19">
        <f t="shared" si="4"/>
        <v>0</v>
      </c>
      <c r="M40" s="48">
        <f t="shared" si="5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1"/>
        <v>0</v>
      </c>
      <c r="J41" s="114">
        <f t="shared" si="2"/>
        <v>0</v>
      </c>
      <c r="K41" s="83">
        <f t="shared" si="12"/>
        <v>0</v>
      </c>
      <c r="L41" s="19">
        <f t="shared" si="4"/>
        <v>0</v>
      </c>
      <c r="M41" s="48">
        <f t="shared" si="5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1"/>
        <v>0</v>
      </c>
      <c r="J42" s="114">
        <f t="shared" si="2"/>
        <v>0</v>
      </c>
      <c r="K42" s="83">
        <f t="shared" si="12"/>
        <v>0</v>
      </c>
      <c r="L42" s="19">
        <f t="shared" si="4"/>
        <v>0</v>
      </c>
      <c r="M42" s="48">
        <f t="shared" si="5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1"/>
        <v>0</v>
      </c>
      <c r="J43" s="114">
        <f t="shared" si="2"/>
        <v>0</v>
      </c>
      <c r="K43" s="83">
        <f t="shared" si="12"/>
        <v>0</v>
      </c>
      <c r="L43" s="19">
        <f t="shared" si="4"/>
        <v>0</v>
      </c>
      <c r="M43" s="48">
        <f t="shared" si="5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1"/>
        <v>0</v>
      </c>
      <c r="J44" s="114">
        <f t="shared" si="2"/>
        <v>0</v>
      </c>
      <c r="K44" s="83">
        <f t="shared" si="12"/>
        <v>0</v>
      </c>
      <c r="L44" s="19">
        <f t="shared" si="4"/>
        <v>0</v>
      </c>
      <c r="M44" s="48">
        <f t="shared" si="5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1"/>
        <v>0</v>
      </c>
      <c r="J45" s="114">
        <f t="shared" si="2"/>
        <v>0</v>
      </c>
      <c r="K45" s="83">
        <f t="shared" si="12"/>
        <v>0</v>
      </c>
      <c r="L45" s="19">
        <f t="shared" si="4"/>
        <v>0</v>
      </c>
      <c r="M45" s="48">
        <f t="shared" si="5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1"/>
        <v>0</v>
      </c>
      <c r="J46" s="114">
        <f t="shared" si="2"/>
        <v>0</v>
      </c>
      <c r="K46" s="83">
        <f t="shared" si="12"/>
        <v>0</v>
      </c>
      <c r="L46" s="19">
        <f t="shared" si="4"/>
        <v>0</v>
      </c>
      <c r="M46" s="48">
        <f t="shared" si="5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1"/>
        <v>0</v>
      </c>
      <c r="J47" s="114">
        <f t="shared" si="2"/>
        <v>0</v>
      </c>
      <c r="K47" s="83">
        <f t="shared" si="12"/>
        <v>0</v>
      </c>
      <c r="L47" s="19">
        <f t="shared" si="4"/>
        <v>0</v>
      </c>
      <c r="M47" s="48">
        <f t="shared" si="5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1"/>
        <v>0</v>
      </c>
      <c r="J48" s="114">
        <f t="shared" si="2"/>
        <v>0</v>
      </c>
      <c r="K48" s="83">
        <f t="shared" si="12"/>
        <v>0</v>
      </c>
      <c r="L48" s="19">
        <f t="shared" si="4"/>
        <v>0</v>
      </c>
      <c r="M48" s="48">
        <f t="shared" si="5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1"/>
        <v>0</v>
      </c>
      <c r="J49" s="114">
        <f t="shared" si="2"/>
        <v>0</v>
      </c>
      <c r="K49" s="83">
        <f t="shared" si="12"/>
        <v>0</v>
      </c>
      <c r="L49" s="19">
        <f t="shared" si="4"/>
        <v>0</v>
      </c>
      <c r="M49" s="48">
        <f t="shared" si="5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1"/>
        <v>0</v>
      </c>
      <c r="J50" s="114">
        <f t="shared" si="2"/>
        <v>0</v>
      </c>
      <c r="K50" s="83">
        <f t="shared" si="12"/>
        <v>0</v>
      </c>
      <c r="L50" s="19">
        <f t="shared" si="4"/>
        <v>0</v>
      </c>
      <c r="M50" s="48">
        <f t="shared" si="5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1"/>
        <v>0</v>
      </c>
      <c r="J51" s="114">
        <f t="shared" si="2"/>
        <v>0</v>
      </c>
      <c r="K51" s="83">
        <f t="shared" si="12"/>
        <v>0</v>
      </c>
      <c r="L51" s="19">
        <f t="shared" si="4"/>
        <v>0</v>
      </c>
      <c r="M51" s="48">
        <f t="shared" si="5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1"/>
        <v>0</v>
      </c>
      <c r="J52" s="114">
        <f t="shared" si="2"/>
        <v>0</v>
      </c>
      <c r="K52" s="83">
        <f t="shared" si="12"/>
        <v>0</v>
      </c>
      <c r="L52" s="19">
        <f t="shared" si="4"/>
        <v>0</v>
      </c>
      <c r="M52" s="48">
        <f t="shared" si="5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1"/>
        <v>0</v>
      </c>
      <c r="J53" s="114">
        <f t="shared" si="2"/>
        <v>0</v>
      </c>
      <c r="K53" s="83">
        <f t="shared" si="12"/>
        <v>0</v>
      </c>
      <c r="L53" s="19">
        <f t="shared" si="4"/>
        <v>0</v>
      </c>
      <c r="M53" s="48">
        <f t="shared" si="5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1"/>
        <v>0</v>
      </c>
      <c r="J54" s="114">
        <f t="shared" si="2"/>
        <v>0</v>
      </c>
      <c r="K54" s="83">
        <f t="shared" si="12"/>
        <v>0</v>
      </c>
      <c r="L54" s="19">
        <f t="shared" si="4"/>
        <v>0</v>
      </c>
      <c r="M54" s="48">
        <f t="shared" si="5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1"/>
        <v>0</v>
      </c>
      <c r="J55" s="114">
        <f t="shared" si="2"/>
        <v>0</v>
      </c>
      <c r="K55" s="83">
        <f t="shared" si="12"/>
        <v>0</v>
      </c>
      <c r="L55" s="19">
        <f t="shared" si="4"/>
        <v>0</v>
      </c>
      <c r="M55" s="48">
        <f t="shared" si="5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1"/>
        <v>0</v>
      </c>
      <c r="J56" s="114">
        <f t="shared" si="2"/>
        <v>0</v>
      </c>
      <c r="K56" s="83">
        <f t="shared" si="12"/>
        <v>0</v>
      </c>
      <c r="L56" s="19">
        <f t="shared" si="4"/>
        <v>0</v>
      </c>
      <c r="M56" s="48">
        <f t="shared" si="5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1"/>
        <v>0</v>
      </c>
      <c r="J57" s="114">
        <f t="shared" si="2"/>
        <v>0</v>
      </c>
      <c r="K57" s="83">
        <f t="shared" si="12"/>
        <v>0</v>
      </c>
      <c r="L57" s="19">
        <f t="shared" si="4"/>
        <v>0</v>
      </c>
      <c r="M57" s="48">
        <f t="shared" si="5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A59:C59"/>
    <mergeCell ref="A6:C6"/>
    <mergeCell ref="D6:H6"/>
    <mergeCell ref="I6:O6"/>
    <mergeCell ref="P6:Y6"/>
    <mergeCell ref="A58:C58"/>
    <mergeCell ref="I58:K58"/>
    <mergeCell ref="P58:R58"/>
    <mergeCell ref="A5:C5"/>
    <mergeCell ref="D5:E5"/>
    <mergeCell ref="I5:K5"/>
    <mergeCell ref="M5:O5"/>
    <mergeCell ref="P5:Q5"/>
    <mergeCell ref="S5:Y5"/>
    <mergeCell ref="A1:C1"/>
    <mergeCell ref="D1:H4"/>
    <mergeCell ref="I1:O4"/>
    <mergeCell ref="P1:Y4"/>
    <mergeCell ref="A2:C2"/>
    <mergeCell ref="A3:C3"/>
    <mergeCell ref="A4:C4"/>
  </mergeCells>
  <conditionalFormatting sqref="J12:J57">
    <cfRule type="cellIs" dxfId="98" priority="10" operator="greaterThan">
      <formula>0</formula>
    </cfRule>
    <cfRule type="cellIs" dxfId="97" priority="11" operator="lessThan">
      <formula>0</formula>
    </cfRule>
  </conditionalFormatting>
  <conditionalFormatting sqref="M12:M58">
    <cfRule type="cellIs" dxfId="96" priority="9" operator="greaterThan">
      <formula>0</formula>
    </cfRule>
  </conditionalFormatting>
  <conditionalFormatting sqref="Q12:Q57">
    <cfRule type="cellIs" dxfId="95" priority="7" operator="greaterThan">
      <formula>0</formula>
    </cfRule>
    <cfRule type="cellIs" dxfId="94" priority="8" operator="lessThan">
      <formula>0</formula>
    </cfRule>
  </conditionalFormatting>
  <conditionalFormatting sqref="U12:U58">
    <cfRule type="cellIs" dxfId="93" priority="5" operator="lessThan">
      <formula>0</formula>
    </cfRule>
    <cfRule type="cellIs" dxfId="92" priority="6" operator="greaterThan">
      <formula>0</formula>
    </cfRule>
  </conditionalFormatting>
  <conditionalFormatting sqref="V12:V58">
    <cfRule type="cellIs" dxfId="91" priority="1" operator="equal">
      <formula>0</formula>
    </cfRule>
    <cfRule type="cellIs" dxfId="90" priority="2" operator="lessThan">
      <formula>0</formula>
    </cfRule>
    <cfRule type="cellIs" dxfId="89" priority="3" operator="lessThanOrEqual">
      <formula>0.2</formula>
    </cfRule>
    <cfRule type="cellIs" dxfId="88" priority="4" operator="greaterThan">
      <formula>0.2</formula>
    </cfRule>
  </conditionalFormatting>
  <dataValidations count="1">
    <dataValidation type="list" allowBlank="1" showInputMessage="1" sqref="T12:T57" xr:uid="{235C8CF7-D89D-472F-A89C-50762FF59470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F2EE1-9FCD-4991-82FD-84157F265B96}">
  <sheetPr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118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57" si="4">$I13*$K13</f>
        <v>0</v>
      </c>
      <c r="M13" s="48">
        <f t="shared" ref="M13:M57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si="4"/>
        <v>0</v>
      </c>
      <c r="M33" s="49">
        <f t="shared" si="5"/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1">$D34</f>
        <v>0</v>
      </c>
      <c r="J34" s="114">
        <f t="shared" si="2"/>
        <v>0</v>
      </c>
      <c r="K34" s="83">
        <f t="shared" ref="K34:K57" si="12">$G34</f>
        <v>0</v>
      </c>
      <c r="L34" s="19">
        <f t="shared" si="4"/>
        <v>0</v>
      </c>
      <c r="M34" s="48">
        <f t="shared" si="5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1"/>
        <v>0</v>
      </c>
      <c r="J35" s="114">
        <f t="shared" si="2"/>
        <v>0</v>
      </c>
      <c r="K35" s="83">
        <f t="shared" si="12"/>
        <v>0</v>
      </c>
      <c r="L35" s="19">
        <f t="shared" si="4"/>
        <v>0</v>
      </c>
      <c r="M35" s="48">
        <f t="shared" si="5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1"/>
        <v>0</v>
      </c>
      <c r="J36" s="114">
        <f t="shared" si="2"/>
        <v>0</v>
      </c>
      <c r="K36" s="83">
        <f t="shared" si="12"/>
        <v>0</v>
      </c>
      <c r="L36" s="19">
        <f t="shared" si="4"/>
        <v>0</v>
      </c>
      <c r="M36" s="48">
        <f t="shared" si="5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1"/>
        <v>0</v>
      </c>
      <c r="J37" s="114">
        <f t="shared" si="2"/>
        <v>0</v>
      </c>
      <c r="K37" s="83">
        <f t="shared" si="12"/>
        <v>0</v>
      </c>
      <c r="L37" s="19">
        <f t="shared" si="4"/>
        <v>0</v>
      </c>
      <c r="M37" s="48">
        <f t="shared" si="5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1"/>
        <v>0</v>
      </c>
      <c r="J38" s="114">
        <f t="shared" si="2"/>
        <v>0</v>
      </c>
      <c r="K38" s="83">
        <f t="shared" si="12"/>
        <v>0</v>
      </c>
      <c r="L38" s="19">
        <f t="shared" si="4"/>
        <v>0</v>
      </c>
      <c r="M38" s="48">
        <f t="shared" si="5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1"/>
        <v>0</v>
      </c>
      <c r="J39" s="114">
        <f t="shared" si="2"/>
        <v>0</v>
      </c>
      <c r="K39" s="83">
        <f t="shared" si="12"/>
        <v>0</v>
      </c>
      <c r="L39" s="19">
        <f t="shared" si="4"/>
        <v>0</v>
      </c>
      <c r="M39" s="48">
        <f t="shared" si="5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1"/>
        <v>0</v>
      </c>
      <c r="J40" s="114">
        <f t="shared" si="2"/>
        <v>0</v>
      </c>
      <c r="K40" s="83">
        <f t="shared" si="12"/>
        <v>0</v>
      </c>
      <c r="L40" s="19">
        <f t="shared" si="4"/>
        <v>0</v>
      </c>
      <c r="M40" s="48">
        <f t="shared" si="5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1"/>
        <v>0</v>
      </c>
      <c r="J41" s="114">
        <f t="shared" si="2"/>
        <v>0</v>
      </c>
      <c r="K41" s="83">
        <f t="shared" si="12"/>
        <v>0</v>
      </c>
      <c r="L41" s="19">
        <f t="shared" si="4"/>
        <v>0</v>
      </c>
      <c r="M41" s="48">
        <f t="shared" si="5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1"/>
        <v>0</v>
      </c>
      <c r="J42" s="114">
        <f t="shared" si="2"/>
        <v>0</v>
      </c>
      <c r="K42" s="83">
        <f t="shared" si="12"/>
        <v>0</v>
      </c>
      <c r="L42" s="19">
        <f t="shared" si="4"/>
        <v>0</v>
      </c>
      <c r="M42" s="48">
        <f t="shared" si="5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1"/>
        <v>0</v>
      </c>
      <c r="J43" s="114">
        <f t="shared" si="2"/>
        <v>0</v>
      </c>
      <c r="K43" s="83">
        <f t="shared" si="12"/>
        <v>0</v>
      </c>
      <c r="L43" s="19">
        <f t="shared" si="4"/>
        <v>0</v>
      </c>
      <c r="M43" s="48">
        <f t="shared" si="5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1"/>
        <v>0</v>
      </c>
      <c r="J44" s="114">
        <f t="shared" si="2"/>
        <v>0</v>
      </c>
      <c r="K44" s="83">
        <f t="shared" si="12"/>
        <v>0</v>
      </c>
      <c r="L44" s="19">
        <f t="shared" si="4"/>
        <v>0</v>
      </c>
      <c r="M44" s="48">
        <f t="shared" si="5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1"/>
        <v>0</v>
      </c>
      <c r="J45" s="114">
        <f t="shared" si="2"/>
        <v>0</v>
      </c>
      <c r="K45" s="83">
        <f t="shared" si="12"/>
        <v>0</v>
      </c>
      <c r="L45" s="19">
        <f t="shared" si="4"/>
        <v>0</v>
      </c>
      <c r="M45" s="48">
        <f t="shared" si="5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1"/>
        <v>0</v>
      </c>
      <c r="J46" s="114">
        <f t="shared" si="2"/>
        <v>0</v>
      </c>
      <c r="K46" s="83">
        <f t="shared" si="12"/>
        <v>0</v>
      </c>
      <c r="L46" s="19">
        <f t="shared" si="4"/>
        <v>0</v>
      </c>
      <c r="M46" s="48">
        <f t="shared" si="5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1"/>
        <v>0</v>
      </c>
      <c r="J47" s="114">
        <f t="shared" si="2"/>
        <v>0</v>
      </c>
      <c r="K47" s="83">
        <f t="shared" si="12"/>
        <v>0</v>
      </c>
      <c r="L47" s="19">
        <f t="shared" si="4"/>
        <v>0</v>
      </c>
      <c r="M47" s="48">
        <f t="shared" si="5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1"/>
        <v>0</v>
      </c>
      <c r="J48" s="114">
        <f t="shared" si="2"/>
        <v>0</v>
      </c>
      <c r="K48" s="83">
        <f t="shared" si="12"/>
        <v>0</v>
      </c>
      <c r="L48" s="19">
        <f t="shared" si="4"/>
        <v>0</v>
      </c>
      <c r="M48" s="48">
        <f t="shared" si="5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1"/>
        <v>0</v>
      </c>
      <c r="J49" s="114">
        <f t="shared" si="2"/>
        <v>0</v>
      </c>
      <c r="K49" s="83">
        <f t="shared" si="12"/>
        <v>0</v>
      </c>
      <c r="L49" s="19">
        <f t="shared" si="4"/>
        <v>0</v>
      </c>
      <c r="M49" s="48">
        <f t="shared" si="5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1"/>
        <v>0</v>
      </c>
      <c r="J50" s="114">
        <f t="shared" si="2"/>
        <v>0</v>
      </c>
      <c r="K50" s="83">
        <f t="shared" si="12"/>
        <v>0</v>
      </c>
      <c r="L50" s="19">
        <f t="shared" si="4"/>
        <v>0</v>
      </c>
      <c r="M50" s="48">
        <f t="shared" si="5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1"/>
        <v>0</v>
      </c>
      <c r="J51" s="114">
        <f t="shared" si="2"/>
        <v>0</v>
      </c>
      <c r="K51" s="83">
        <f t="shared" si="12"/>
        <v>0</v>
      </c>
      <c r="L51" s="19">
        <f t="shared" si="4"/>
        <v>0</v>
      </c>
      <c r="M51" s="48">
        <f t="shared" si="5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1"/>
        <v>0</v>
      </c>
      <c r="J52" s="114">
        <f t="shared" si="2"/>
        <v>0</v>
      </c>
      <c r="K52" s="83">
        <f t="shared" si="12"/>
        <v>0</v>
      </c>
      <c r="L52" s="19">
        <f t="shared" si="4"/>
        <v>0</v>
      </c>
      <c r="M52" s="48">
        <f t="shared" si="5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1"/>
        <v>0</v>
      </c>
      <c r="J53" s="114">
        <f t="shared" si="2"/>
        <v>0</v>
      </c>
      <c r="K53" s="83">
        <f t="shared" si="12"/>
        <v>0</v>
      </c>
      <c r="L53" s="19">
        <f t="shared" si="4"/>
        <v>0</v>
      </c>
      <c r="M53" s="48">
        <f t="shared" si="5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1"/>
        <v>0</v>
      </c>
      <c r="J54" s="114">
        <f t="shared" si="2"/>
        <v>0</v>
      </c>
      <c r="K54" s="83">
        <f t="shared" si="12"/>
        <v>0</v>
      </c>
      <c r="L54" s="19">
        <f t="shared" si="4"/>
        <v>0</v>
      </c>
      <c r="M54" s="48">
        <f t="shared" si="5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1"/>
        <v>0</v>
      </c>
      <c r="J55" s="114">
        <f t="shared" si="2"/>
        <v>0</v>
      </c>
      <c r="K55" s="83">
        <f t="shared" si="12"/>
        <v>0</v>
      </c>
      <c r="L55" s="19">
        <f t="shared" si="4"/>
        <v>0</v>
      </c>
      <c r="M55" s="48">
        <f t="shared" si="5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1"/>
        <v>0</v>
      </c>
      <c r="J56" s="114">
        <f t="shared" si="2"/>
        <v>0</v>
      </c>
      <c r="K56" s="83">
        <f t="shared" si="12"/>
        <v>0</v>
      </c>
      <c r="L56" s="19">
        <f t="shared" si="4"/>
        <v>0</v>
      </c>
      <c r="M56" s="48">
        <f t="shared" si="5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1"/>
        <v>0</v>
      </c>
      <c r="J57" s="114">
        <f t="shared" si="2"/>
        <v>0</v>
      </c>
      <c r="K57" s="83">
        <f t="shared" si="12"/>
        <v>0</v>
      </c>
      <c r="L57" s="19">
        <f t="shared" si="4"/>
        <v>0</v>
      </c>
      <c r="M57" s="48">
        <f t="shared" si="5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A59:C59"/>
    <mergeCell ref="A6:C6"/>
    <mergeCell ref="D6:H6"/>
    <mergeCell ref="I6:O6"/>
    <mergeCell ref="P6:Y6"/>
    <mergeCell ref="A58:C58"/>
    <mergeCell ref="I58:K58"/>
    <mergeCell ref="P58:R58"/>
    <mergeCell ref="A5:C5"/>
    <mergeCell ref="D5:E5"/>
    <mergeCell ref="I5:K5"/>
    <mergeCell ref="M5:O5"/>
    <mergeCell ref="P5:Q5"/>
    <mergeCell ref="S5:Y5"/>
    <mergeCell ref="A1:C1"/>
    <mergeCell ref="D1:H4"/>
    <mergeCell ref="I1:O4"/>
    <mergeCell ref="P1:Y4"/>
    <mergeCell ref="A2:C2"/>
    <mergeCell ref="A3:C3"/>
    <mergeCell ref="A4:C4"/>
  </mergeCells>
  <conditionalFormatting sqref="J12:J57">
    <cfRule type="cellIs" dxfId="87" priority="10" operator="greaterThan">
      <formula>0</formula>
    </cfRule>
    <cfRule type="cellIs" dxfId="86" priority="11" operator="lessThan">
      <formula>0</formula>
    </cfRule>
  </conditionalFormatting>
  <conditionalFormatting sqref="M12:M58">
    <cfRule type="cellIs" dxfId="85" priority="9" operator="greaterThan">
      <formula>0</formula>
    </cfRule>
  </conditionalFormatting>
  <conditionalFormatting sqref="Q12:Q57">
    <cfRule type="cellIs" dxfId="84" priority="7" operator="greaterThan">
      <formula>0</formula>
    </cfRule>
    <cfRule type="cellIs" dxfId="83" priority="8" operator="lessThan">
      <formula>0</formula>
    </cfRule>
  </conditionalFormatting>
  <conditionalFormatting sqref="U12:U58">
    <cfRule type="cellIs" dxfId="82" priority="5" operator="lessThan">
      <formula>0</formula>
    </cfRule>
    <cfRule type="cellIs" dxfId="81" priority="6" operator="greaterThan">
      <formula>0</formula>
    </cfRule>
  </conditionalFormatting>
  <conditionalFormatting sqref="V12:V58">
    <cfRule type="cellIs" dxfId="80" priority="1" operator="equal">
      <formula>0</formula>
    </cfRule>
    <cfRule type="cellIs" dxfId="79" priority="2" operator="lessThan">
      <formula>0</formula>
    </cfRule>
    <cfRule type="cellIs" dxfId="78" priority="3" operator="lessThanOrEqual">
      <formula>0.2</formula>
    </cfRule>
    <cfRule type="cellIs" dxfId="77" priority="4" operator="greaterThan">
      <formula>0.2</formula>
    </cfRule>
  </conditionalFormatting>
  <dataValidations count="1">
    <dataValidation type="list" allowBlank="1" showInputMessage="1" sqref="T12:T57" xr:uid="{6078A065-01B8-4B0E-BD8D-55CA336AE3D1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57FD-6999-4148-9A45-2BF04D12E968}">
  <sheetPr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118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57" si="4">$I13*$K13</f>
        <v>0</v>
      </c>
      <c r="M13" s="48">
        <f t="shared" ref="M13:M57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si="4"/>
        <v>0</v>
      </c>
      <c r="M33" s="49">
        <f t="shared" si="5"/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1">$D34</f>
        <v>0</v>
      </c>
      <c r="J34" s="114">
        <f t="shared" si="2"/>
        <v>0</v>
      </c>
      <c r="K34" s="83">
        <f t="shared" ref="K34:K57" si="12">$G34</f>
        <v>0</v>
      </c>
      <c r="L34" s="19">
        <f t="shared" si="4"/>
        <v>0</v>
      </c>
      <c r="M34" s="48">
        <f t="shared" si="5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1"/>
        <v>0</v>
      </c>
      <c r="J35" s="114">
        <f t="shared" si="2"/>
        <v>0</v>
      </c>
      <c r="K35" s="83">
        <f t="shared" si="12"/>
        <v>0</v>
      </c>
      <c r="L35" s="19">
        <f t="shared" si="4"/>
        <v>0</v>
      </c>
      <c r="M35" s="48">
        <f t="shared" si="5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1"/>
        <v>0</v>
      </c>
      <c r="J36" s="114">
        <f t="shared" si="2"/>
        <v>0</v>
      </c>
      <c r="K36" s="83">
        <f t="shared" si="12"/>
        <v>0</v>
      </c>
      <c r="L36" s="19">
        <f t="shared" si="4"/>
        <v>0</v>
      </c>
      <c r="M36" s="48">
        <f t="shared" si="5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1"/>
        <v>0</v>
      </c>
      <c r="J37" s="114">
        <f t="shared" si="2"/>
        <v>0</v>
      </c>
      <c r="K37" s="83">
        <f t="shared" si="12"/>
        <v>0</v>
      </c>
      <c r="L37" s="19">
        <f t="shared" si="4"/>
        <v>0</v>
      </c>
      <c r="M37" s="48">
        <f t="shared" si="5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1"/>
        <v>0</v>
      </c>
      <c r="J38" s="114">
        <f t="shared" si="2"/>
        <v>0</v>
      </c>
      <c r="K38" s="83">
        <f t="shared" si="12"/>
        <v>0</v>
      </c>
      <c r="L38" s="19">
        <f t="shared" si="4"/>
        <v>0</v>
      </c>
      <c r="M38" s="48">
        <f t="shared" si="5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1"/>
        <v>0</v>
      </c>
      <c r="J39" s="114">
        <f t="shared" si="2"/>
        <v>0</v>
      </c>
      <c r="K39" s="83">
        <f t="shared" si="12"/>
        <v>0</v>
      </c>
      <c r="L39" s="19">
        <f t="shared" si="4"/>
        <v>0</v>
      </c>
      <c r="M39" s="48">
        <f t="shared" si="5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1"/>
        <v>0</v>
      </c>
      <c r="J40" s="114">
        <f t="shared" si="2"/>
        <v>0</v>
      </c>
      <c r="K40" s="83">
        <f t="shared" si="12"/>
        <v>0</v>
      </c>
      <c r="L40" s="19">
        <f t="shared" si="4"/>
        <v>0</v>
      </c>
      <c r="M40" s="48">
        <f t="shared" si="5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1"/>
        <v>0</v>
      </c>
      <c r="J41" s="114">
        <f t="shared" si="2"/>
        <v>0</v>
      </c>
      <c r="K41" s="83">
        <f t="shared" si="12"/>
        <v>0</v>
      </c>
      <c r="L41" s="19">
        <f t="shared" si="4"/>
        <v>0</v>
      </c>
      <c r="M41" s="48">
        <f t="shared" si="5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1"/>
        <v>0</v>
      </c>
      <c r="J42" s="114">
        <f t="shared" si="2"/>
        <v>0</v>
      </c>
      <c r="K42" s="83">
        <f t="shared" si="12"/>
        <v>0</v>
      </c>
      <c r="L42" s="19">
        <f t="shared" si="4"/>
        <v>0</v>
      </c>
      <c r="M42" s="48">
        <f t="shared" si="5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1"/>
        <v>0</v>
      </c>
      <c r="J43" s="114">
        <f t="shared" si="2"/>
        <v>0</v>
      </c>
      <c r="K43" s="83">
        <f t="shared" si="12"/>
        <v>0</v>
      </c>
      <c r="L43" s="19">
        <f t="shared" si="4"/>
        <v>0</v>
      </c>
      <c r="M43" s="48">
        <f t="shared" si="5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1"/>
        <v>0</v>
      </c>
      <c r="J44" s="114">
        <f t="shared" si="2"/>
        <v>0</v>
      </c>
      <c r="K44" s="83">
        <f t="shared" si="12"/>
        <v>0</v>
      </c>
      <c r="L44" s="19">
        <f t="shared" si="4"/>
        <v>0</v>
      </c>
      <c r="M44" s="48">
        <f t="shared" si="5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1"/>
        <v>0</v>
      </c>
      <c r="J45" s="114">
        <f t="shared" si="2"/>
        <v>0</v>
      </c>
      <c r="K45" s="83">
        <f t="shared" si="12"/>
        <v>0</v>
      </c>
      <c r="L45" s="19">
        <f t="shared" si="4"/>
        <v>0</v>
      </c>
      <c r="M45" s="48">
        <f t="shared" si="5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1"/>
        <v>0</v>
      </c>
      <c r="J46" s="114">
        <f t="shared" si="2"/>
        <v>0</v>
      </c>
      <c r="K46" s="83">
        <f t="shared" si="12"/>
        <v>0</v>
      </c>
      <c r="L46" s="19">
        <f t="shared" si="4"/>
        <v>0</v>
      </c>
      <c r="M46" s="48">
        <f t="shared" si="5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1"/>
        <v>0</v>
      </c>
      <c r="J47" s="114">
        <f t="shared" si="2"/>
        <v>0</v>
      </c>
      <c r="K47" s="83">
        <f t="shared" si="12"/>
        <v>0</v>
      </c>
      <c r="L47" s="19">
        <f t="shared" si="4"/>
        <v>0</v>
      </c>
      <c r="M47" s="48">
        <f t="shared" si="5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1"/>
        <v>0</v>
      </c>
      <c r="J48" s="114">
        <f t="shared" si="2"/>
        <v>0</v>
      </c>
      <c r="K48" s="83">
        <f t="shared" si="12"/>
        <v>0</v>
      </c>
      <c r="L48" s="19">
        <f t="shared" si="4"/>
        <v>0</v>
      </c>
      <c r="M48" s="48">
        <f t="shared" si="5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1"/>
        <v>0</v>
      </c>
      <c r="J49" s="114">
        <f t="shared" si="2"/>
        <v>0</v>
      </c>
      <c r="K49" s="83">
        <f t="shared" si="12"/>
        <v>0</v>
      </c>
      <c r="L49" s="19">
        <f t="shared" si="4"/>
        <v>0</v>
      </c>
      <c r="M49" s="48">
        <f t="shared" si="5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1"/>
        <v>0</v>
      </c>
      <c r="J50" s="114">
        <f t="shared" si="2"/>
        <v>0</v>
      </c>
      <c r="K50" s="83">
        <f t="shared" si="12"/>
        <v>0</v>
      </c>
      <c r="L50" s="19">
        <f t="shared" si="4"/>
        <v>0</v>
      </c>
      <c r="M50" s="48">
        <f t="shared" si="5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1"/>
        <v>0</v>
      </c>
      <c r="J51" s="114">
        <f t="shared" si="2"/>
        <v>0</v>
      </c>
      <c r="K51" s="83">
        <f t="shared" si="12"/>
        <v>0</v>
      </c>
      <c r="L51" s="19">
        <f t="shared" si="4"/>
        <v>0</v>
      </c>
      <c r="M51" s="48">
        <f t="shared" si="5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1"/>
        <v>0</v>
      </c>
      <c r="J52" s="114">
        <f t="shared" si="2"/>
        <v>0</v>
      </c>
      <c r="K52" s="83">
        <f t="shared" si="12"/>
        <v>0</v>
      </c>
      <c r="L52" s="19">
        <f t="shared" si="4"/>
        <v>0</v>
      </c>
      <c r="M52" s="48">
        <f t="shared" si="5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1"/>
        <v>0</v>
      </c>
      <c r="J53" s="114">
        <f t="shared" si="2"/>
        <v>0</v>
      </c>
      <c r="K53" s="83">
        <f t="shared" si="12"/>
        <v>0</v>
      </c>
      <c r="L53" s="19">
        <f t="shared" si="4"/>
        <v>0</v>
      </c>
      <c r="M53" s="48">
        <f t="shared" si="5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1"/>
        <v>0</v>
      </c>
      <c r="J54" s="114">
        <f t="shared" si="2"/>
        <v>0</v>
      </c>
      <c r="K54" s="83">
        <f t="shared" si="12"/>
        <v>0</v>
      </c>
      <c r="L54" s="19">
        <f t="shared" si="4"/>
        <v>0</v>
      </c>
      <c r="M54" s="48">
        <f t="shared" si="5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1"/>
        <v>0</v>
      </c>
      <c r="J55" s="114">
        <f t="shared" si="2"/>
        <v>0</v>
      </c>
      <c r="K55" s="83">
        <f t="shared" si="12"/>
        <v>0</v>
      </c>
      <c r="L55" s="19">
        <f t="shared" si="4"/>
        <v>0</v>
      </c>
      <c r="M55" s="48">
        <f t="shared" si="5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1"/>
        <v>0</v>
      </c>
      <c r="J56" s="114">
        <f t="shared" si="2"/>
        <v>0</v>
      </c>
      <c r="K56" s="83">
        <f t="shared" si="12"/>
        <v>0</v>
      </c>
      <c r="L56" s="19">
        <f t="shared" si="4"/>
        <v>0</v>
      </c>
      <c r="M56" s="48">
        <f t="shared" si="5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1"/>
        <v>0</v>
      </c>
      <c r="J57" s="114">
        <f t="shared" si="2"/>
        <v>0</v>
      </c>
      <c r="K57" s="83">
        <f t="shared" si="12"/>
        <v>0</v>
      </c>
      <c r="L57" s="19">
        <f t="shared" si="4"/>
        <v>0</v>
      </c>
      <c r="M57" s="48">
        <f t="shared" si="5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A59:C59"/>
    <mergeCell ref="A6:C6"/>
    <mergeCell ref="D6:H6"/>
    <mergeCell ref="I6:O6"/>
    <mergeCell ref="P6:Y6"/>
    <mergeCell ref="A58:C58"/>
    <mergeCell ref="I58:K58"/>
    <mergeCell ref="P58:R58"/>
    <mergeCell ref="A5:C5"/>
    <mergeCell ref="D5:E5"/>
    <mergeCell ref="I5:K5"/>
    <mergeCell ref="M5:O5"/>
    <mergeCell ref="P5:Q5"/>
    <mergeCell ref="S5:Y5"/>
    <mergeCell ref="A1:C1"/>
    <mergeCell ref="D1:H4"/>
    <mergeCell ref="I1:O4"/>
    <mergeCell ref="P1:Y4"/>
    <mergeCell ref="A2:C2"/>
    <mergeCell ref="A3:C3"/>
    <mergeCell ref="A4:C4"/>
  </mergeCells>
  <conditionalFormatting sqref="J12:J57">
    <cfRule type="cellIs" dxfId="76" priority="10" operator="greaterThan">
      <formula>0</formula>
    </cfRule>
    <cfRule type="cellIs" dxfId="75" priority="11" operator="lessThan">
      <formula>0</formula>
    </cfRule>
  </conditionalFormatting>
  <conditionalFormatting sqref="M12:M58">
    <cfRule type="cellIs" dxfId="74" priority="9" operator="greaterThan">
      <formula>0</formula>
    </cfRule>
  </conditionalFormatting>
  <conditionalFormatting sqref="Q12:Q57">
    <cfRule type="cellIs" dxfId="73" priority="7" operator="greaterThan">
      <formula>0</formula>
    </cfRule>
    <cfRule type="cellIs" dxfId="72" priority="8" operator="lessThan">
      <formula>0</formula>
    </cfRule>
  </conditionalFormatting>
  <conditionalFormatting sqref="U12:U58">
    <cfRule type="cellIs" dxfId="71" priority="5" operator="lessThan">
      <formula>0</formula>
    </cfRule>
    <cfRule type="cellIs" dxfId="70" priority="6" operator="greaterThan">
      <formula>0</formula>
    </cfRule>
  </conditionalFormatting>
  <conditionalFormatting sqref="V12:V58">
    <cfRule type="cellIs" dxfId="69" priority="1" operator="equal">
      <formula>0</formula>
    </cfRule>
    <cfRule type="cellIs" dxfId="68" priority="2" operator="lessThan">
      <formula>0</formula>
    </cfRule>
    <cfRule type="cellIs" dxfId="67" priority="3" operator="lessThanOrEqual">
      <formula>0.2</formula>
    </cfRule>
    <cfRule type="cellIs" dxfId="66" priority="4" operator="greaterThan">
      <formula>0.2</formula>
    </cfRule>
  </conditionalFormatting>
  <dataValidations count="1">
    <dataValidation type="list" allowBlank="1" showInputMessage="1" sqref="T12:T57" xr:uid="{94648000-C3D8-4FCE-9F36-A25B837FB028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267F-5364-421C-BC9A-7959BD06E74E}">
  <sheetPr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118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57" si="4">$I13*$K13</f>
        <v>0</v>
      </c>
      <c r="M13" s="48">
        <f t="shared" ref="M13:M57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si="4"/>
        <v>0</v>
      </c>
      <c r="M33" s="49">
        <f t="shared" si="5"/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1">$D34</f>
        <v>0</v>
      </c>
      <c r="J34" s="114">
        <f t="shared" si="2"/>
        <v>0</v>
      </c>
      <c r="K34" s="83">
        <f t="shared" ref="K34:K57" si="12">$G34</f>
        <v>0</v>
      </c>
      <c r="L34" s="19">
        <f t="shared" si="4"/>
        <v>0</v>
      </c>
      <c r="M34" s="48">
        <f t="shared" si="5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1"/>
        <v>0</v>
      </c>
      <c r="J35" s="114">
        <f t="shared" si="2"/>
        <v>0</v>
      </c>
      <c r="K35" s="83">
        <f t="shared" si="12"/>
        <v>0</v>
      </c>
      <c r="L35" s="19">
        <f t="shared" si="4"/>
        <v>0</v>
      </c>
      <c r="M35" s="48">
        <f t="shared" si="5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1"/>
        <v>0</v>
      </c>
      <c r="J36" s="114">
        <f t="shared" si="2"/>
        <v>0</v>
      </c>
      <c r="K36" s="83">
        <f t="shared" si="12"/>
        <v>0</v>
      </c>
      <c r="L36" s="19">
        <f t="shared" si="4"/>
        <v>0</v>
      </c>
      <c r="M36" s="48">
        <f t="shared" si="5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1"/>
        <v>0</v>
      </c>
      <c r="J37" s="114">
        <f t="shared" si="2"/>
        <v>0</v>
      </c>
      <c r="K37" s="83">
        <f t="shared" si="12"/>
        <v>0</v>
      </c>
      <c r="L37" s="19">
        <f t="shared" si="4"/>
        <v>0</v>
      </c>
      <c r="M37" s="48">
        <f t="shared" si="5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1"/>
        <v>0</v>
      </c>
      <c r="J38" s="114">
        <f t="shared" si="2"/>
        <v>0</v>
      </c>
      <c r="K38" s="83">
        <f t="shared" si="12"/>
        <v>0</v>
      </c>
      <c r="L38" s="19">
        <f t="shared" si="4"/>
        <v>0</v>
      </c>
      <c r="M38" s="48">
        <f t="shared" si="5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1"/>
        <v>0</v>
      </c>
      <c r="J39" s="114">
        <f t="shared" si="2"/>
        <v>0</v>
      </c>
      <c r="K39" s="83">
        <f t="shared" si="12"/>
        <v>0</v>
      </c>
      <c r="L39" s="19">
        <f t="shared" si="4"/>
        <v>0</v>
      </c>
      <c r="M39" s="48">
        <f t="shared" si="5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1"/>
        <v>0</v>
      </c>
      <c r="J40" s="114">
        <f t="shared" si="2"/>
        <v>0</v>
      </c>
      <c r="K40" s="83">
        <f t="shared" si="12"/>
        <v>0</v>
      </c>
      <c r="L40" s="19">
        <f t="shared" si="4"/>
        <v>0</v>
      </c>
      <c r="M40" s="48">
        <f t="shared" si="5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1"/>
        <v>0</v>
      </c>
      <c r="J41" s="114">
        <f t="shared" si="2"/>
        <v>0</v>
      </c>
      <c r="K41" s="83">
        <f t="shared" si="12"/>
        <v>0</v>
      </c>
      <c r="L41" s="19">
        <f t="shared" si="4"/>
        <v>0</v>
      </c>
      <c r="M41" s="48">
        <f t="shared" si="5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1"/>
        <v>0</v>
      </c>
      <c r="J42" s="114">
        <f t="shared" si="2"/>
        <v>0</v>
      </c>
      <c r="K42" s="83">
        <f t="shared" si="12"/>
        <v>0</v>
      </c>
      <c r="L42" s="19">
        <f t="shared" si="4"/>
        <v>0</v>
      </c>
      <c r="M42" s="48">
        <f t="shared" si="5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1"/>
        <v>0</v>
      </c>
      <c r="J43" s="114">
        <f t="shared" si="2"/>
        <v>0</v>
      </c>
      <c r="K43" s="83">
        <f t="shared" si="12"/>
        <v>0</v>
      </c>
      <c r="L43" s="19">
        <f t="shared" si="4"/>
        <v>0</v>
      </c>
      <c r="M43" s="48">
        <f t="shared" si="5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1"/>
        <v>0</v>
      </c>
      <c r="J44" s="114">
        <f t="shared" si="2"/>
        <v>0</v>
      </c>
      <c r="K44" s="83">
        <f t="shared" si="12"/>
        <v>0</v>
      </c>
      <c r="L44" s="19">
        <f t="shared" si="4"/>
        <v>0</v>
      </c>
      <c r="M44" s="48">
        <f t="shared" si="5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1"/>
        <v>0</v>
      </c>
      <c r="J45" s="114">
        <f t="shared" si="2"/>
        <v>0</v>
      </c>
      <c r="K45" s="83">
        <f t="shared" si="12"/>
        <v>0</v>
      </c>
      <c r="L45" s="19">
        <f t="shared" si="4"/>
        <v>0</v>
      </c>
      <c r="M45" s="48">
        <f t="shared" si="5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1"/>
        <v>0</v>
      </c>
      <c r="J46" s="114">
        <f t="shared" si="2"/>
        <v>0</v>
      </c>
      <c r="K46" s="83">
        <f t="shared" si="12"/>
        <v>0</v>
      </c>
      <c r="L46" s="19">
        <f t="shared" si="4"/>
        <v>0</v>
      </c>
      <c r="M46" s="48">
        <f t="shared" si="5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1"/>
        <v>0</v>
      </c>
      <c r="J47" s="114">
        <f t="shared" si="2"/>
        <v>0</v>
      </c>
      <c r="K47" s="83">
        <f t="shared" si="12"/>
        <v>0</v>
      </c>
      <c r="L47" s="19">
        <f t="shared" si="4"/>
        <v>0</v>
      </c>
      <c r="M47" s="48">
        <f t="shared" si="5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1"/>
        <v>0</v>
      </c>
      <c r="J48" s="114">
        <f t="shared" si="2"/>
        <v>0</v>
      </c>
      <c r="K48" s="83">
        <f t="shared" si="12"/>
        <v>0</v>
      </c>
      <c r="L48" s="19">
        <f t="shared" si="4"/>
        <v>0</v>
      </c>
      <c r="M48" s="48">
        <f t="shared" si="5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1"/>
        <v>0</v>
      </c>
      <c r="J49" s="114">
        <f t="shared" si="2"/>
        <v>0</v>
      </c>
      <c r="K49" s="83">
        <f t="shared" si="12"/>
        <v>0</v>
      </c>
      <c r="L49" s="19">
        <f t="shared" si="4"/>
        <v>0</v>
      </c>
      <c r="M49" s="48">
        <f t="shared" si="5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1"/>
        <v>0</v>
      </c>
      <c r="J50" s="114">
        <f t="shared" si="2"/>
        <v>0</v>
      </c>
      <c r="K50" s="83">
        <f t="shared" si="12"/>
        <v>0</v>
      </c>
      <c r="L50" s="19">
        <f t="shared" si="4"/>
        <v>0</v>
      </c>
      <c r="M50" s="48">
        <f t="shared" si="5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1"/>
        <v>0</v>
      </c>
      <c r="J51" s="114">
        <f t="shared" si="2"/>
        <v>0</v>
      </c>
      <c r="K51" s="83">
        <f t="shared" si="12"/>
        <v>0</v>
      </c>
      <c r="L51" s="19">
        <f t="shared" si="4"/>
        <v>0</v>
      </c>
      <c r="M51" s="48">
        <f t="shared" si="5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1"/>
        <v>0</v>
      </c>
      <c r="J52" s="114">
        <f t="shared" si="2"/>
        <v>0</v>
      </c>
      <c r="K52" s="83">
        <f t="shared" si="12"/>
        <v>0</v>
      </c>
      <c r="L52" s="19">
        <f t="shared" si="4"/>
        <v>0</v>
      </c>
      <c r="M52" s="48">
        <f t="shared" si="5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1"/>
        <v>0</v>
      </c>
      <c r="J53" s="114">
        <f t="shared" si="2"/>
        <v>0</v>
      </c>
      <c r="K53" s="83">
        <f t="shared" si="12"/>
        <v>0</v>
      </c>
      <c r="L53" s="19">
        <f t="shared" si="4"/>
        <v>0</v>
      </c>
      <c r="M53" s="48">
        <f t="shared" si="5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1"/>
        <v>0</v>
      </c>
      <c r="J54" s="114">
        <f t="shared" si="2"/>
        <v>0</v>
      </c>
      <c r="K54" s="83">
        <f t="shared" si="12"/>
        <v>0</v>
      </c>
      <c r="L54" s="19">
        <f t="shared" si="4"/>
        <v>0</v>
      </c>
      <c r="M54" s="48">
        <f t="shared" si="5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1"/>
        <v>0</v>
      </c>
      <c r="J55" s="114">
        <f t="shared" si="2"/>
        <v>0</v>
      </c>
      <c r="K55" s="83">
        <f t="shared" si="12"/>
        <v>0</v>
      </c>
      <c r="L55" s="19">
        <f t="shared" si="4"/>
        <v>0</v>
      </c>
      <c r="M55" s="48">
        <f t="shared" si="5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1"/>
        <v>0</v>
      </c>
      <c r="J56" s="114">
        <f t="shared" si="2"/>
        <v>0</v>
      </c>
      <c r="K56" s="83">
        <f t="shared" si="12"/>
        <v>0</v>
      </c>
      <c r="L56" s="19">
        <f t="shared" si="4"/>
        <v>0</v>
      </c>
      <c r="M56" s="48">
        <f t="shared" si="5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1"/>
        <v>0</v>
      </c>
      <c r="J57" s="114">
        <f t="shared" si="2"/>
        <v>0</v>
      </c>
      <c r="K57" s="83">
        <f t="shared" si="12"/>
        <v>0</v>
      </c>
      <c r="L57" s="19">
        <f t="shared" si="4"/>
        <v>0</v>
      </c>
      <c r="M57" s="48">
        <f t="shared" si="5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A59:C59"/>
    <mergeCell ref="A6:C6"/>
    <mergeCell ref="D6:H6"/>
    <mergeCell ref="I6:O6"/>
    <mergeCell ref="P6:Y6"/>
    <mergeCell ref="A58:C58"/>
    <mergeCell ref="I58:K58"/>
    <mergeCell ref="P58:R58"/>
    <mergeCell ref="A5:C5"/>
    <mergeCell ref="D5:E5"/>
    <mergeCell ref="I5:K5"/>
    <mergeCell ref="M5:O5"/>
    <mergeCell ref="P5:Q5"/>
    <mergeCell ref="S5:Y5"/>
    <mergeCell ref="A1:C1"/>
    <mergeCell ref="D1:H4"/>
    <mergeCell ref="I1:O4"/>
    <mergeCell ref="P1:Y4"/>
    <mergeCell ref="A2:C2"/>
    <mergeCell ref="A3:C3"/>
    <mergeCell ref="A4:C4"/>
  </mergeCells>
  <conditionalFormatting sqref="J12:J57">
    <cfRule type="cellIs" dxfId="65" priority="10" operator="greaterThan">
      <formula>0</formula>
    </cfRule>
    <cfRule type="cellIs" dxfId="64" priority="11" operator="lessThan">
      <formula>0</formula>
    </cfRule>
  </conditionalFormatting>
  <conditionalFormatting sqref="M12:M58">
    <cfRule type="cellIs" dxfId="63" priority="9" operator="greaterThan">
      <formula>0</formula>
    </cfRule>
  </conditionalFormatting>
  <conditionalFormatting sqref="Q12:Q57">
    <cfRule type="cellIs" dxfId="62" priority="7" operator="greaterThan">
      <formula>0</formula>
    </cfRule>
    <cfRule type="cellIs" dxfId="61" priority="8" operator="lessThan">
      <formula>0</formula>
    </cfRule>
  </conditionalFormatting>
  <conditionalFormatting sqref="U12:U58">
    <cfRule type="cellIs" dxfId="60" priority="5" operator="lessThan">
      <formula>0</formula>
    </cfRule>
    <cfRule type="cellIs" dxfId="59" priority="6" operator="greaterThan">
      <formula>0</formula>
    </cfRule>
  </conditionalFormatting>
  <conditionalFormatting sqref="V12:V58">
    <cfRule type="cellIs" dxfId="58" priority="1" operator="equal">
      <formula>0</formula>
    </cfRule>
    <cfRule type="cellIs" dxfId="57" priority="2" operator="lessThan">
      <formula>0</formula>
    </cfRule>
    <cfRule type="cellIs" dxfId="56" priority="3" operator="lessThanOrEqual">
      <formula>0.2</formula>
    </cfRule>
    <cfRule type="cellIs" dxfId="55" priority="4" operator="greaterThan">
      <formula>0.2</formula>
    </cfRule>
  </conditionalFormatting>
  <dataValidations count="1">
    <dataValidation type="list" allowBlank="1" showInputMessage="1" sqref="T12:T57" xr:uid="{4F723DC6-038C-43B4-9501-4D7FBF1DA665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E8D72-96C1-4D37-8D10-0A76C02C744B}">
  <sheetPr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118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57" si="4">$I13*$K13</f>
        <v>0</v>
      </c>
      <c r="M13" s="48">
        <f t="shared" ref="M13:M57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si="4"/>
        <v>0</v>
      </c>
      <c r="M33" s="49">
        <f t="shared" si="5"/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1">$D34</f>
        <v>0</v>
      </c>
      <c r="J34" s="114">
        <f t="shared" si="2"/>
        <v>0</v>
      </c>
      <c r="K34" s="83">
        <f t="shared" ref="K34:K57" si="12">$G34</f>
        <v>0</v>
      </c>
      <c r="L34" s="19">
        <f t="shared" si="4"/>
        <v>0</v>
      </c>
      <c r="M34" s="48">
        <f t="shared" si="5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1"/>
        <v>0</v>
      </c>
      <c r="J35" s="114">
        <f t="shared" si="2"/>
        <v>0</v>
      </c>
      <c r="K35" s="83">
        <f t="shared" si="12"/>
        <v>0</v>
      </c>
      <c r="L35" s="19">
        <f t="shared" si="4"/>
        <v>0</v>
      </c>
      <c r="M35" s="48">
        <f t="shared" si="5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1"/>
        <v>0</v>
      </c>
      <c r="J36" s="114">
        <f t="shared" si="2"/>
        <v>0</v>
      </c>
      <c r="K36" s="83">
        <f t="shared" si="12"/>
        <v>0</v>
      </c>
      <c r="L36" s="19">
        <f t="shared" si="4"/>
        <v>0</v>
      </c>
      <c r="M36" s="48">
        <f t="shared" si="5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1"/>
        <v>0</v>
      </c>
      <c r="J37" s="114">
        <f t="shared" si="2"/>
        <v>0</v>
      </c>
      <c r="K37" s="83">
        <f t="shared" si="12"/>
        <v>0</v>
      </c>
      <c r="L37" s="19">
        <f t="shared" si="4"/>
        <v>0</v>
      </c>
      <c r="M37" s="48">
        <f t="shared" si="5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1"/>
        <v>0</v>
      </c>
      <c r="J38" s="114">
        <f t="shared" si="2"/>
        <v>0</v>
      </c>
      <c r="K38" s="83">
        <f t="shared" si="12"/>
        <v>0</v>
      </c>
      <c r="L38" s="19">
        <f t="shared" si="4"/>
        <v>0</v>
      </c>
      <c r="M38" s="48">
        <f t="shared" si="5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1"/>
        <v>0</v>
      </c>
      <c r="J39" s="114">
        <f t="shared" si="2"/>
        <v>0</v>
      </c>
      <c r="K39" s="83">
        <f t="shared" si="12"/>
        <v>0</v>
      </c>
      <c r="L39" s="19">
        <f t="shared" si="4"/>
        <v>0</v>
      </c>
      <c r="M39" s="48">
        <f t="shared" si="5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1"/>
        <v>0</v>
      </c>
      <c r="J40" s="114">
        <f t="shared" si="2"/>
        <v>0</v>
      </c>
      <c r="K40" s="83">
        <f t="shared" si="12"/>
        <v>0</v>
      </c>
      <c r="L40" s="19">
        <f t="shared" si="4"/>
        <v>0</v>
      </c>
      <c r="M40" s="48">
        <f t="shared" si="5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1"/>
        <v>0</v>
      </c>
      <c r="J41" s="114">
        <f t="shared" si="2"/>
        <v>0</v>
      </c>
      <c r="K41" s="83">
        <f t="shared" si="12"/>
        <v>0</v>
      </c>
      <c r="L41" s="19">
        <f t="shared" si="4"/>
        <v>0</v>
      </c>
      <c r="M41" s="48">
        <f t="shared" si="5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1"/>
        <v>0</v>
      </c>
      <c r="J42" s="114">
        <f t="shared" si="2"/>
        <v>0</v>
      </c>
      <c r="K42" s="83">
        <f t="shared" si="12"/>
        <v>0</v>
      </c>
      <c r="L42" s="19">
        <f t="shared" si="4"/>
        <v>0</v>
      </c>
      <c r="M42" s="48">
        <f t="shared" si="5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1"/>
        <v>0</v>
      </c>
      <c r="J43" s="114">
        <f t="shared" si="2"/>
        <v>0</v>
      </c>
      <c r="K43" s="83">
        <f t="shared" si="12"/>
        <v>0</v>
      </c>
      <c r="L43" s="19">
        <f t="shared" si="4"/>
        <v>0</v>
      </c>
      <c r="M43" s="48">
        <f t="shared" si="5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1"/>
        <v>0</v>
      </c>
      <c r="J44" s="114">
        <f t="shared" si="2"/>
        <v>0</v>
      </c>
      <c r="K44" s="83">
        <f t="shared" si="12"/>
        <v>0</v>
      </c>
      <c r="L44" s="19">
        <f t="shared" si="4"/>
        <v>0</v>
      </c>
      <c r="M44" s="48">
        <f t="shared" si="5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1"/>
        <v>0</v>
      </c>
      <c r="J45" s="114">
        <f t="shared" si="2"/>
        <v>0</v>
      </c>
      <c r="K45" s="83">
        <f t="shared" si="12"/>
        <v>0</v>
      </c>
      <c r="L45" s="19">
        <f t="shared" si="4"/>
        <v>0</v>
      </c>
      <c r="M45" s="48">
        <f t="shared" si="5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1"/>
        <v>0</v>
      </c>
      <c r="J46" s="114">
        <f t="shared" si="2"/>
        <v>0</v>
      </c>
      <c r="K46" s="83">
        <f t="shared" si="12"/>
        <v>0</v>
      </c>
      <c r="L46" s="19">
        <f t="shared" si="4"/>
        <v>0</v>
      </c>
      <c r="M46" s="48">
        <f t="shared" si="5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1"/>
        <v>0</v>
      </c>
      <c r="J47" s="114">
        <f t="shared" si="2"/>
        <v>0</v>
      </c>
      <c r="K47" s="83">
        <f t="shared" si="12"/>
        <v>0</v>
      </c>
      <c r="L47" s="19">
        <f t="shared" si="4"/>
        <v>0</v>
      </c>
      <c r="M47" s="48">
        <f t="shared" si="5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1"/>
        <v>0</v>
      </c>
      <c r="J48" s="114">
        <f t="shared" si="2"/>
        <v>0</v>
      </c>
      <c r="K48" s="83">
        <f t="shared" si="12"/>
        <v>0</v>
      </c>
      <c r="L48" s="19">
        <f t="shared" si="4"/>
        <v>0</v>
      </c>
      <c r="M48" s="48">
        <f t="shared" si="5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1"/>
        <v>0</v>
      </c>
      <c r="J49" s="114">
        <f t="shared" si="2"/>
        <v>0</v>
      </c>
      <c r="K49" s="83">
        <f t="shared" si="12"/>
        <v>0</v>
      </c>
      <c r="L49" s="19">
        <f t="shared" si="4"/>
        <v>0</v>
      </c>
      <c r="M49" s="48">
        <f t="shared" si="5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1"/>
        <v>0</v>
      </c>
      <c r="J50" s="114">
        <f t="shared" si="2"/>
        <v>0</v>
      </c>
      <c r="K50" s="83">
        <f t="shared" si="12"/>
        <v>0</v>
      </c>
      <c r="L50" s="19">
        <f t="shared" si="4"/>
        <v>0</v>
      </c>
      <c r="M50" s="48">
        <f t="shared" si="5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1"/>
        <v>0</v>
      </c>
      <c r="J51" s="114">
        <f t="shared" si="2"/>
        <v>0</v>
      </c>
      <c r="K51" s="83">
        <f t="shared" si="12"/>
        <v>0</v>
      </c>
      <c r="L51" s="19">
        <f t="shared" si="4"/>
        <v>0</v>
      </c>
      <c r="M51" s="48">
        <f t="shared" si="5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1"/>
        <v>0</v>
      </c>
      <c r="J52" s="114">
        <f t="shared" si="2"/>
        <v>0</v>
      </c>
      <c r="K52" s="83">
        <f t="shared" si="12"/>
        <v>0</v>
      </c>
      <c r="L52" s="19">
        <f t="shared" si="4"/>
        <v>0</v>
      </c>
      <c r="M52" s="48">
        <f t="shared" si="5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1"/>
        <v>0</v>
      </c>
      <c r="J53" s="114">
        <f t="shared" si="2"/>
        <v>0</v>
      </c>
      <c r="K53" s="83">
        <f t="shared" si="12"/>
        <v>0</v>
      </c>
      <c r="L53" s="19">
        <f t="shared" si="4"/>
        <v>0</v>
      </c>
      <c r="M53" s="48">
        <f t="shared" si="5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1"/>
        <v>0</v>
      </c>
      <c r="J54" s="114">
        <f t="shared" si="2"/>
        <v>0</v>
      </c>
      <c r="K54" s="83">
        <f t="shared" si="12"/>
        <v>0</v>
      </c>
      <c r="L54" s="19">
        <f t="shared" si="4"/>
        <v>0</v>
      </c>
      <c r="M54" s="48">
        <f t="shared" si="5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1"/>
        <v>0</v>
      </c>
      <c r="J55" s="114">
        <f t="shared" si="2"/>
        <v>0</v>
      </c>
      <c r="K55" s="83">
        <f t="shared" si="12"/>
        <v>0</v>
      </c>
      <c r="L55" s="19">
        <f t="shared" si="4"/>
        <v>0</v>
      </c>
      <c r="M55" s="48">
        <f t="shared" si="5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1"/>
        <v>0</v>
      </c>
      <c r="J56" s="114">
        <f t="shared" si="2"/>
        <v>0</v>
      </c>
      <c r="K56" s="83">
        <f t="shared" si="12"/>
        <v>0</v>
      </c>
      <c r="L56" s="19">
        <f t="shared" si="4"/>
        <v>0</v>
      </c>
      <c r="M56" s="48">
        <f t="shared" si="5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1"/>
        <v>0</v>
      </c>
      <c r="J57" s="114">
        <f t="shared" si="2"/>
        <v>0</v>
      </c>
      <c r="K57" s="83">
        <f t="shared" si="12"/>
        <v>0</v>
      </c>
      <c r="L57" s="19">
        <f t="shared" si="4"/>
        <v>0</v>
      </c>
      <c r="M57" s="48">
        <f t="shared" si="5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A59:C59"/>
    <mergeCell ref="A6:C6"/>
    <mergeCell ref="D6:H6"/>
    <mergeCell ref="I6:O6"/>
    <mergeCell ref="P6:Y6"/>
    <mergeCell ref="A58:C58"/>
    <mergeCell ref="I58:K58"/>
    <mergeCell ref="P58:R58"/>
    <mergeCell ref="A5:C5"/>
    <mergeCell ref="D5:E5"/>
    <mergeCell ref="I5:K5"/>
    <mergeCell ref="M5:O5"/>
    <mergeCell ref="P5:Q5"/>
    <mergeCell ref="S5:Y5"/>
    <mergeCell ref="A1:C1"/>
    <mergeCell ref="D1:H4"/>
    <mergeCell ref="I1:O4"/>
    <mergeCell ref="P1:Y4"/>
    <mergeCell ref="A2:C2"/>
    <mergeCell ref="A3:C3"/>
    <mergeCell ref="A4:C4"/>
  </mergeCells>
  <conditionalFormatting sqref="J12:J57">
    <cfRule type="cellIs" dxfId="54" priority="10" operator="greaterThan">
      <formula>0</formula>
    </cfRule>
    <cfRule type="cellIs" dxfId="53" priority="11" operator="lessThan">
      <formula>0</formula>
    </cfRule>
  </conditionalFormatting>
  <conditionalFormatting sqref="M12:M58">
    <cfRule type="cellIs" dxfId="52" priority="9" operator="greaterThan">
      <formula>0</formula>
    </cfRule>
  </conditionalFormatting>
  <conditionalFormatting sqref="Q12:Q57">
    <cfRule type="cellIs" dxfId="51" priority="7" operator="greaterThan">
      <formula>0</formula>
    </cfRule>
    <cfRule type="cellIs" dxfId="50" priority="8" operator="lessThan">
      <formula>0</formula>
    </cfRule>
  </conditionalFormatting>
  <conditionalFormatting sqref="U12:U58">
    <cfRule type="cellIs" dxfId="49" priority="5" operator="lessThan">
      <formula>0</formula>
    </cfRule>
    <cfRule type="cellIs" dxfId="48" priority="6" operator="greaterThan">
      <formula>0</formula>
    </cfRule>
  </conditionalFormatting>
  <conditionalFormatting sqref="V12:V58">
    <cfRule type="cellIs" dxfId="47" priority="1" operator="equal">
      <formula>0</formula>
    </cfRule>
    <cfRule type="cellIs" dxfId="46" priority="2" operator="lessThan">
      <formula>0</formula>
    </cfRule>
    <cfRule type="cellIs" dxfId="45" priority="3" operator="lessThanOrEqual">
      <formula>0.2</formula>
    </cfRule>
    <cfRule type="cellIs" dxfId="44" priority="4" operator="greaterThan">
      <formula>0.2</formula>
    </cfRule>
  </conditionalFormatting>
  <dataValidations count="1">
    <dataValidation type="list" allowBlank="1" showInputMessage="1" sqref="T12:T57" xr:uid="{E84245D2-ABC7-4B14-82DD-404A169B8811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96347-3278-479B-A019-2C6A9488BB2A}">
  <sheetPr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118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57" si="4">$I13*$K13</f>
        <v>0</v>
      </c>
      <c r="M13" s="48">
        <f t="shared" ref="M13:M57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si="4"/>
        <v>0</v>
      </c>
      <c r="M33" s="49">
        <f t="shared" si="5"/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1">$D34</f>
        <v>0</v>
      </c>
      <c r="J34" s="114">
        <f t="shared" si="2"/>
        <v>0</v>
      </c>
      <c r="K34" s="83">
        <f t="shared" ref="K34:K57" si="12">$G34</f>
        <v>0</v>
      </c>
      <c r="L34" s="19">
        <f t="shared" si="4"/>
        <v>0</v>
      </c>
      <c r="M34" s="48">
        <f t="shared" si="5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1"/>
        <v>0</v>
      </c>
      <c r="J35" s="114">
        <f t="shared" si="2"/>
        <v>0</v>
      </c>
      <c r="K35" s="83">
        <f t="shared" si="12"/>
        <v>0</v>
      </c>
      <c r="L35" s="19">
        <f t="shared" si="4"/>
        <v>0</v>
      </c>
      <c r="M35" s="48">
        <f t="shared" si="5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1"/>
        <v>0</v>
      </c>
      <c r="J36" s="114">
        <f t="shared" si="2"/>
        <v>0</v>
      </c>
      <c r="K36" s="83">
        <f t="shared" si="12"/>
        <v>0</v>
      </c>
      <c r="L36" s="19">
        <f t="shared" si="4"/>
        <v>0</v>
      </c>
      <c r="M36" s="48">
        <f t="shared" si="5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1"/>
        <v>0</v>
      </c>
      <c r="J37" s="114">
        <f t="shared" si="2"/>
        <v>0</v>
      </c>
      <c r="K37" s="83">
        <f t="shared" si="12"/>
        <v>0</v>
      </c>
      <c r="L37" s="19">
        <f t="shared" si="4"/>
        <v>0</v>
      </c>
      <c r="M37" s="48">
        <f t="shared" si="5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1"/>
        <v>0</v>
      </c>
      <c r="J38" s="114">
        <f t="shared" si="2"/>
        <v>0</v>
      </c>
      <c r="K38" s="83">
        <f t="shared" si="12"/>
        <v>0</v>
      </c>
      <c r="L38" s="19">
        <f t="shared" si="4"/>
        <v>0</v>
      </c>
      <c r="M38" s="48">
        <f t="shared" si="5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1"/>
        <v>0</v>
      </c>
      <c r="J39" s="114">
        <f t="shared" si="2"/>
        <v>0</v>
      </c>
      <c r="K39" s="83">
        <f t="shared" si="12"/>
        <v>0</v>
      </c>
      <c r="L39" s="19">
        <f t="shared" si="4"/>
        <v>0</v>
      </c>
      <c r="M39" s="48">
        <f t="shared" si="5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1"/>
        <v>0</v>
      </c>
      <c r="J40" s="114">
        <f t="shared" si="2"/>
        <v>0</v>
      </c>
      <c r="K40" s="83">
        <f t="shared" si="12"/>
        <v>0</v>
      </c>
      <c r="L40" s="19">
        <f t="shared" si="4"/>
        <v>0</v>
      </c>
      <c r="M40" s="48">
        <f t="shared" si="5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1"/>
        <v>0</v>
      </c>
      <c r="J41" s="114">
        <f t="shared" si="2"/>
        <v>0</v>
      </c>
      <c r="K41" s="83">
        <f t="shared" si="12"/>
        <v>0</v>
      </c>
      <c r="L41" s="19">
        <f t="shared" si="4"/>
        <v>0</v>
      </c>
      <c r="M41" s="48">
        <f t="shared" si="5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1"/>
        <v>0</v>
      </c>
      <c r="J42" s="114">
        <f t="shared" si="2"/>
        <v>0</v>
      </c>
      <c r="K42" s="83">
        <f t="shared" si="12"/>
        <v>0</v>
      </c>
      <c r="L42" s="19">
        <f t="shared" si="4"/>
        <v>0</v>
      </c>
      <c r="M42" s="48">
        <f t="shared" si="5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1"/>
        <v>0</v>
      </c>
      <c r="J43" s="114">
        <f t="shared" si="2"/>
        <v>0</v>
      </c>
      <c r="K43" s="83">
        <f t="shared" si="12"/>
        <v>0</v>
      </c>
      <c r="L43" s="19">
        <f t="shared" si="4"/>
        <v>0</v>
      </c>
      <c r="M43" s="48">
        <f t="shared" si="5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1"/>
        <v>0</v>
      </c>
      <c r="J44" s="114">
        <f t="shared" si="2"/>
        <v>0</v>
      </c>
      <c r="K44" s="83">
        <f t="shared" si="12"/>
        <v>0</v>
      </c>
      <c r="L44" s="19">
        <f t="shared" si="4"/>
        <v>0</v>
      </c>
      <c r="M44" s="48">
        <f t="shared" si="5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1"/>
        <v>0</v>
      </c>
      <c r="J45" s="114">
        <f t="shared" si="2"/>
        <v>0</v>
      </c>
      <c r="K45" s="83">
        <f t="shared" si="12"/>
        <v>0</v>
      </c>
      <c r="L45" s="19">
        <f t="shared" si="4"/>
        <v>0</v>
      </c>
      <c r="M45" s="48">
        <f t="shared" si="5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1"/>
        <v>0</v>
      </c>
      <c r="J46" s="114">
        <f t="shared" si="2"/>
        <v>0</v>
      </c>
      <c r="K46" s="83">
        <f t="shared" si="12"/>
        <v>0</v>
      </c>
      <c r="L46" s="19">
        <f t="shared" si="4"/>
        <v>0</v>
      </c>
      <c r="M46" s="48">
        <f t="shared" si="5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1"/>
        <v>0</v>
      </c>
      <c r="J47" s="114">
        <f t="shared" si="2"/>
        <v>0</v>
      </c>
      <c r="K47" s="83">
        <f t="shared" si="12"/>
        <v>0</v>
      </c>
      <c r="L47" s="19">
        <f t="shared" si="4"/>
        <v>0</v>
      </c>
      <c r="M47" s="48">
        <f t="shared" si="5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1"/>
        <v>0</v>
      </c>
      <c r="J48" s="114">
        <f t="shared" si="2"/>
        <v>0</v>
      </c>
      <c r="K48" s="83">
        <f t="shared" si="12"/>
        <v>0</v>
      </c>
      <c r="L48" s="19">
        <f t="shared" si="4"/>
        <v>0</v>
      </c>
      <c r="M48" s="48">
        <f t="shared" si="5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1"/>
        <v>0</v>
      </c>
      <c r="J49" s="114">
        <f t="shared" si="2"/>
        <v>0</v>
      </c>
      <c r="K49" s="83">
        <f t="shared" si="12"/>
        <v>0</v>
      </c>
      <c r="L49" s="19">
        <f t="shared" si="4"/>
        <v>0</v>
      </c>
      <c r="M49" s="48">
        <f t="shared" si="5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1"/>
        <v>0</v>
      </c>
      <c r="J50" s="114">
        <f t="shared" si="2"/>
        <v>0</v>
      </c>
      <c r="K50" s="83">
        <f t="shared" si="12"/>
        <v>0</v>
      </c>
      <c r="L50" s="19">
        <f t="shared" si="4"/>
        <v>0</v>
      </c>
      <c r="M50" s="48">
        <f t="shared" si="5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1"/>
        <v>0</v>
      </c>
      <c r="J51" s="114">
        <f t="shared" si="2"/>
        <v>0</v>
      </c>
      <c r="K51" s="83">
        <f t="shared" si="12"/>
        <v>0</v>
      </c>
      <c r="L51" s="19">
        <f t="shared" si="4"/>
        <v>0</v>
      </c>
      <c r="M51" s="48">
        <f t="shared" si="5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1"/>
        <v>0</v>
      </c>
      <c r="J52" s="114">
        <f t="shared" si="2"/>
        <v>0</v>
      </c>
      <c r="K52" s="83">
        <f t="shared" si="12"/>
        <v>0</v>
      </c>
      <c r="L52" s="19">
        <f t="shared" si="4"/>
        <v>0</v>
      </c>
      <c r="M52" s="48">
        <f t="shared" si="5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1"/>
        <v>0</v>
      </c>
      <c r="J53" s="114">
        <f t="shared" si="2"/>
        <v>0</v>
      </c>
      <c r="K53" s="83">
        <f t="shared" si="12"/>
        <v>0</v>
      </c>
      <c r="L53" s="19">
        <f t="shared" si="4"/>
        <v>0</v>
      </c>
      <c r="M53" s="48">
        <f t="shared" si="5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1"/>
        <v>0</v>
      </c>
      <c r="J54" s="114">
        <f t="shared" si="2"/>
        <v>0</v>
      </c>
      <c r="K54" s="83">
        <f t="shared" si="12"/>
        <v>0</v>
      </c>
      <c r="L54" s="19">
        <f t="shared" si="4"/>
        <v>0</v>
      </c>
      <c r="M54" s="48">
        <f t="shared" si="5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1"/>
        <v>0</v>
      </c>
      <c r="J55" s="114">
        <f t="shared" si="2"/>
        <v>0</v>
      </c>
      <c r="K55" s="83">
        <f t="shared" si="12"/>
        <v>0</v>
      </c>
      <c r="L55" s="19">
        <f t="shared" si="4"/>
        <v>0</v>
      </c>
      <c r="M55" s="48">
        <f t="shared" si="5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1"/>
        <v>0</v>
      </c>
      <c r="J56" s="114">
        <f t="shared" si="2"/>
        <v>0</v>
      </c>
      <c r="K56" s="83">
        <f t="shared" si="12"/>
        <v>0</v>
      </c>
      <c r="L56" s="19">
        <f t="shared" si="4"/>
        <v>0</v>
      </c>
      <c r="M56" s="48">
        <f t="shared" si="5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1"/>
        <v>0</v>
      </c>
      <c r="J57" s="114">
        <f t="shared" si="2"/>
        <v>0</v>
      </c>
      <c r="K57" s="83">
        <f t="shared" si="12"/>
        <v>0</v>
      </c>
      <c r="L57" s="19">
        <f t="shared" si="4"/>
        <v>0</v>
      </c>
      <c r="M57" s="48">
        <f t="shared" si="5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A59:C59"/>
    <mergeCell ref="A6:C6"/>
    <mergeCell ref="D6:H6"/>
    <mergeCell ref="I6:O6"/>
    <mergeCell ref="P6:Y6"/>
    <mergeCell ref="A58:C58"/>
    <mergeCell ref="I58:K58"/>
    <mergeCell ref="P58:R58"/>
    <mergeCell ref="A5:C5"/>
    <mergeCell ref="D5:E5"/>
    <mergeCell ref="I5:K5"/>
    <mergeCell ref="M5:O5"/>
    <mergeCell ref="P5:Q5"/>
    <mergeCell ref="S5:Y5"/>
    <mergeCell ref="A1:C1"/>
    <mergeCell ref="D1:H4"/>
    <mergeCell ref="I1:O4"/>
    <mergeCell ref="P1:Y4"/>
    <mergeCell ref="A2:C2"/>
    <mergeCell ref="A3:C3"/>
    <mergeCell ref="A4:C4"/>
  </mergeCells>
  <conditionalFormatting sqref="J12:J57">
    <cfRule type="cellIs" dxfId="43" priority="10" operator="greaterThan">
      <formula>0</formula>
    </cfRule>
    <cfRule type="cellIs" dxfId="42" priority="11" operator="lessThan">
      <formula>0</formula>
    </cfRule>
  </conditionalFormatting>
  <conditionalFormatting sqref="M12:M58">
    <cfRule type="cellIs" dxfId="41" priority="9" operator="greaterThan">
      <formula>0</formula>
    </cfRule>
  </conditionalFormatting>
  <conditionalFormatting sqref="Q12:Q57">
    <cfRule type="cellIs" dxfId="40" priority="7" operator="greaterThan">
      <formula>0</formula>
    </cfRule>
    <cfRule type="cellIs" dxfId="39" priority="8" operator="lessThan">
      <formula>0</formula>
    </cfRule>
  </conditionalFormatting>
  <conditionalFormatting sqref="U12:U58">
    <cfRule type="cellIs" dxfId="38" priority="5" operator="lessThan">
      <formula>0</formula>
    </cfRule>
    <cfRule type="cellIs" dxfId="37" priority="6" operator="greaterThan">
      <formula>0</formula>
    </cfRule>
  </conditionalFormatting>
  <conditionalFormatting sqref="V12:V58">
    <cfRule type="cellIs" dxfId="36" priority="1" operator="equal">
      <formula>0</formula>
    </cfRule>
    <cfRule type="cellIs" dxfId="35" priority="2" operator="lessThan">
      <formula>0</formula>
    </cfRule>
    <cfRule type="cellIs" dxfId="34" priority="3" operator="lessThanOrEqual">
      <formula>0.2</formula>
    </cfRule>
    <cfRule type="cellIs" dxfId="33" priority="4" operator="greaterThan">
      <formula>0.2</formula>
    </cfRule>
  </conditionalFormatting>
  <dataValidations count="1">
    <dataValidation type="list" allowBlank="1" showInputMessage="1" sqref="T12:T57" xr:uid="{767B4FFA-494E-4E37-B9E3-A178393BC14C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49C5-6302-46E3-90E5-2FC08728DB33}">
  <sheetPr>
    <pageSetUpPr fitToPage="1"/>
  </sheetPr>
  <dimension ref="A1:AA122"/>
  <sheetViews>
    <sheetView view="pageBreakPreview" zoomScale="115" zoomScaleNormal="100" zoomScaleSheetLayoutView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" defaultRowHeight="12.5"/>
  <cols>
    <col min="1" max="1" width="5.7265625" style="31" customWidth="1"/>
    <col min="2" max="3" width="30.7265625" style="21" customWidth="1"/>
    <col min="4" max="4" width="5.7265625" style="21" customWidth="1"/>
    <col min="5" max="6" width="10.7265625" style="21" customWidth="1"/>
    <col min="7" max="7" width="12.7265625" style="21" customWidth="1"/>
    <col min="8" max="8" width="13.7265625" style="21" customWidth="1"/>
    <col min="9" max="9" width="5.7265625" style="21" customWidth="1"/>
    <col min="10" max="11" width="12.7265625" style="21" customWidth="1"/>
    <col min="12" max="12" width="13.7265625" style="21" customWidth="1"/>
    <col min="13" max="15" width="12.7265625" style="21" customWidth="1"/>
    <col min="16" max="16" width="5.7265625" style="21" customWidth="1"/>
    <col min="17" max="20" width="12.7265625" style="21" customWidth="1"/>
    <col min="21" max="21" width="13.7265625" style="21" customWidth="1"/>
    <col min="22" max="25" width="12.7265625" style="21" customWidth="1"/>
    <col min="26" max="16384" width="9" style="21"/>
  </cols>
  <sheetData>
    <row r="1" spans="1:25" s="9" customFormat="1" ht="30" customHeight="1" thickBot="1">
      <c r="A1" s="181" t="s">
        <v>50</v>
      </c>
      <c r="B1" s="182"/>
      <c r="C1" s="183"/>
      <c r="D1" s="165"/>
      <c r="E1" s="166"/>
      <c r="F1" s="166"/>
      <c r="G1" s="166"/>
      <c r="H1" s="167"/>
      <c r="I1" s="165"/>
      <c r="J1" s="166"/>
      <c r="K1" s="166"/>
      <c r="L1" s="166"/>
      <c r="M1" s="166"/>
      <c r="N1" s="166"/>
      <c r="O1" s="167"/>
      <c r="P1" s="165"/>
      <c r="Q1" s="166"/>
      <c r="R1" s="166"/>
      <c r="S1" s="166"/>
      <c r="T1" s="166"/>
      <c r="U1" s="166"/>
      <c r="V1" s="166"/>
      <c r="W1" s="166"/>
      <c r="X1" s="166"/>
      <c r="Y1" s="167"/>
    </row>
    <row r="2" spans="1:25" s="9" customFormat="1" ht="15" customHeight="1">
      <c r="A2" s="175" t="s">
        <v>31</v>
      </c>
      <c r="B2" s="176"/>
      <c r="C2" s="176"/>
      <c r="D2" s="168"/>
      <c r="E2" s="169"/>
      <c r="F2" s="169"/>
      <c r="G2" s="169"/>
      <c r="H2" s="170"/>
      <c r="I2" s="168"/>
      <c r="J2" s="169"/>
      <c r="K2" s="169"/>
      <c r="L2" s="169"/>
      <c r="M2" s="169"/>
      <c r="N2" s="169"/>
      <c r="O2" s="170"/>
      <c r="P2" s="168"/>
      <c r="Q2" s="169"/>
      <c r="R2" s="169"/>
      <c r="S2" s="169"/>
      <c r="T2" s="169"/>
      <c r="U2" s="169"/>
      <c r="V2" s="169"/>
      <c r="W2" s="169"/>
      <c r="X2" s="169"/>
      <c r="Y2" s="170"/>
    </row>
    <row r="3" spans="1:25" s="9" customFormat="1" ht="30" customHeight="1" thickBot="1">
      <c r="A3" s="178" t="str">
        <f>IF(ISBLANK(Zusammenfassung!$A$2),"FEHLER - Bitte im Registerblatt Zusammenfassung Name und Anschrift des Standorts eingeben, der ausgestattet werden soll bzw. ausgestattet wurde.",Zusammenfassung!$A$2)</f>
        <v>FEHLER - Bitte im Registerblatt Zusammenfassung Name und Anschrift des Standorts eingeben, der ausgestattet werden soll bzw. ausgestattet wurde.</v>
      </c>
      <c r="B3" s="179"/>
      <c r="C3" s="180"/>
      <c r="D3" s="168"/>
      <c r="E3" s="169"/>
      <c r="F3" s="169"/>
      <c r="G3" s="169"/>
      <c r="H3" s="170"/>
      <c r="I3" s="168"/>
      <c r="J3" s="169"/>
      <c r="K3" s="169"/>
      <c r="L3" s="169"/>
      <c r="M3" s="169"/>
      <c r="N3" s="169"/>
      <c r="O3" s="170"/>
      <c r="P3" s="168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9" customFormat="1" ht="15" customHeight="1" thickBot="1">
      <c r="A4" s="175" t="s">
        <v>34</v>
      </c>
      <c r="B4" s="176"/>
      <c r="C4" s="177"/>
      <c r="D4" s="168"/>
      <c r="E4" s="169"/>
      <c r="F4" s="169"/>
      <c r="G4" s="169"/>
      <c r="H4" s="170"/>
      <c r="I4" s="168"/>
      <c r="J4" s="169"/>
      <c r="K4" s="169"/>
      <c r="L4" s="169"/>
      <c r="M4" s="169"/>
      <c r="N4" s="169"/>
      <c r="O4" s="170"/>
      <c r="P4" s="168"/>
      <c r="Q4" s="169"/>
      <c r="R4" s="169"/>
      <c r="S4" s="169"/>
      <c r="T4" s="169"/>
      <c r="U4" s="169"/>
      <c r="V4" s="169"/>
      <c r="W4" s="169"/>
      <c r="X4" s="169"/>
      <c r="Y4" s="170"/>
    </row>
    <row r="5" spans="1:25" s="9" customFormat="1" ht="15" customHeight="1" thickBot="1">
      <c r="A5" s="187"/>
      <c r="B5" s="188"/>
      <c r="C5" s="189"/>
      <c r="D5" s="171" t="s">
        <v>30</v>
      </c>
      <c r="E5" s="172"/>
      <c r="F5" s="66"/>
      <c r="G5" s="61" t="s">
        <v>7</v>
      </c>
      <c r="H5" s="67"/>
      <c r="I5" s="171" t="s">
        <v>30</v>
      </c>
      <c r="J5" s="172"/>
      <c r="K5" s="172"/>
      <c r="L5" s="68"/>
      <c r="M5" s="184"/>
      <c r="N5" s="185"/>
      <c r="O5" s="186"/>
      <c r="P5" s="171" t="s">
        <v>30</v>
      </c>
      <c r="Q5" s="172"/>
      <c r="R5" s="69"/>
      <c r="S5" s="184"/>
      <c r="T5" s="185"/>
      <c r="U5" s="185"/>
      <c r="V5" s="185"/>
      <c r="W5" s="185"/>
      <c r="X5" s="185"/>
      <c r="Y5" s="186"/>
    </row>
    <row r="6" spans="1:25" s="9" customFormat="1" ht="15" customHeight="1">
      <c r="A6" s="192" t="s">
        <v>11</v>
      </c>
      <c r="B6" s="190"/>
      <c r="C6" s="191"/>
      <c r="D6" s="159" t="s">
        <v>24</v>
      </c>
      <c r="E6" s="160"/>
      <c r="F6" s="160"/>
      <c r="G6" s="160"/>
      <c r="H6" s="161"/>
      <c r="I6" s="200" t="s">
        <v>51</v>
      </c>
      <c r="J6" s="201"/>
      <c r="K6" s="201"/>
      <c r="L6" s="201"/>
      <c r="M6" s="201"/>
      <c r="N6" s="201"/>
      <c r="O6" s="202"/>
      <c r="P6" s="159" t="s">
        <v>21</v>
      </c>
      <c r="Q6" s="160"/>
      <c r="R6" s="160"/>
      <c r="S6" s="157"/>
      <c r="T6" s="157"/>
      <c r="U6" s="157"/>
      <c r="V6" s="157"/>
      <c r="W6" s="157"/>
      <c r="X6" s="157"/>
      <c r="Y6" s="158"/>
    </row>
    <row r="7" spans="1:25" s="9" customFormat="1" ht="13">
      <c r="A7" s="3"/>
      <c r="B7" s="1"/>
      <c r="C7" s="1"/>
      <c r="D7" s="3"/>
      <c r="E7" s="1"/>
      <c r="F7" s="1"/>
      <c r="G7" s="1"/>
      <c r="H7" s="2"/>
      <c r="I7" s="3"/>
      <c r="J7" s="110"/>
      <c r="K7" s="1"/>
      <c r="L7" s="1"/>
      <c r="M7" s="45" t="s">
        <v>12</v>
      </c>
      <c r="N7" s="96"/>
      <c r="O7" s="195" t="s">
        <v>41</v>
      </c>
      <c r="P7" s="3"/>
      <c r="Q7" s="1"/>
      <c r="R7" s="1"/>
      <c r="S7" s="1"/>
      <c r="T7" s="51"/>
      <c r="U7" s="1" t="s">
        <v>12</v>
      </c>
      <c r="V7" s="1" t="s">
        <v>12</v>
      </c>
      <c r="W7" s="96"/>
      <c r="X7" s="99" t="s">
        <v>41</v>
      </c>
      <c r="Y7" s="2"/>
    </row>
    <row r="8" spans="1:25" s="9" customFormat="1" ht="13">
      <c r="A8" s="5" t="s">
        <v>0</v>
      </c>
      <c r="B8" s="4" t="s">
        <v>2</v>
      </c>
      <c r="C8" s="4" t="s">
        <v>35</v>
      </c>
      <c r="D8" s="5" t="s">
        <v>1</v>
      </c>
      <c r="E8" s="4" t="s">
        <v>9</v>
      </c>
      <c r="F8" s="4" t="s">
        <v>10</v>
      </c>
      <c r="G8" s="4" t="s">
        <v>26</v>
      </c>
      <c r="H8" s="10" t="s">
        <v>26</v>
      </c>
      <c r="I8" s="5" t="s">
        <v>1</v>
      </c>
      <c r="J8" s="111" t="s">
        <v>12</v>
      </c>
      <c r="K8" s="4" t="s">
        <v>26</v>
      </c>
      <c r="L8" s="4" t="s">
        <v>26</v>
      </c>
      <c r="M8" s="45" t="s">
        <v>17</v>
      </c>
      <c r="N8" s="97" t="s">
        <v>42</v>
      </c>
      <c r="O8" s="196" t="s">
        <v>26</v>
      </c>
      <c r="P8" s="5" t="s">
        <v>1</v>
      </c>
      <c r="Q8" s="4" t="s">
        <v>12</v>
      </c>
      <c r="R8" s="4" t="s">
        <v>26</v>
      </c>
      <c r="S8" s="4" t="s">
        <v>26</v>
      </c>
      <c r="T8" s="52" t="s">
        <v>19</v>
      </c>
      <c r="U8" s="4" t="s">
        <v>17</v>
      </c>
      <c r="V8" s="4" t="s">
        <v>17</v>
      </c>
      <c r="W8" s="97" t="s">
        <v>42</v>
      </c>
      <c r="X8" s="100" t="s">
        <v>26</v>
      </c>
      <c r="Y8" s="10" t="s">
        <v>15</v>
      </c>
    </row>
    <row r="9" spans="1:25" s="9" customFormat="1" ht="13">
      <c r="A9" s="5" t="s">
        <v>3</v>
      </c>
      <c r="B9" s="4" t="s">
        <v>8</v>
      </c>
      <c r="C9" s="4"/>
      <c r="D9" s="5" t="s">
        <v>4</v>
      </c>
      <c r="E9" s="4" t="s">
        <v>5</v>
      </c>
      <c r="F9" s="4" t="s">
        <v>9</v>
      </c>
      <c r="G9" s="4" t="s">
        <v>27</v>
      </c>
      <c r="H9" s="10" t="s">
        <v>17</v>
      </c>
      <c r="I9" s="5" t="s">
        <v>4</v>
      </c>
      <c r="J9" s="111" t="s">
        <v>13</v>
      </c>
      <c r="K9" s="4" t="s">
        <v>27</v>
      </c>
      <c r="L9" s="4" t="s">
        <v>17</v>
      </c>
      <c r="M9" s="45" t="s">
        <v>28</v>
      </c>
      <c r="N9" s="97" t="s">
        <v>43</v>
      </c>
      <c r="O9" s="196" t="s">
        <v>17</v>
      </c>
      <c r="P9" s="5" t="s">
        <v>4</v>
      </c>
      <c r="Q9" s="4" t="s">
        <v>13</v>
      </c>
      <c r="R9" s="4" t="s">
        <v>27</v>
      </c>
      <c r="S9" s="4" t="s">
        <v>17</v>
      </c>
      <c r="T9" s="52" t="s">
        <v>20</v>
      </c>
      <c r="U9" s="4" t="s">
        <v>18</v>
      </c>
      <c r="V9" s="4" t="s">
        <v>18</v>
      </c>
      <c r="W9" s="97" t="s">
        <v>43</v>
      </c>
      <c r="X9" s="100" t="s">
        <v>17</v>
      </c>
      <c r="Y9" s="10" t="s">
        <v>16</v>
      </c>
    </row>
    <row r="10" spans="1:25" s="9" customFormat="1" ht="13">
      <c r="A10" s="8"/>
      <c r="B10" s="6"/>
      <c r="C10" s="6"/>
      <c r="D10" s="8"/>
      <c r="E10" s="6"/>
      <c r="F10" s="6" t="s">
        <v>36</v>
      </c>
      <c r="G10" s="6" t="s">
        <v>25</v>
      </c>
      <c r="H10" s="7" t="s">
        <v>25</v>
      </c>
      <c r="I10" s="8"/>
      <c r="J10" s="112" t="s">
        <v>48</v>
      </c>
      <c r="K10" s="6" t="s">
        <v>25</v>
      </c>
      <c r="L10" s="6" t="s">
        <v>25</v>
      </c>
      <c r="M10" s="118" t="s">
        <v>25</v>
      </c>
      <c r="N10" s="98" t="s">
        <v>29</v>
      </c>
      <c r="O10" s="197" t="s">
        <v>25</v>
      </c>
      <c r="P10" s="8"/>
      <c r="Q10" s="6" t="s">
        <v>18</v>
      </c>
      <c r="R10" s="6" t="s">
        <v>25</v>
      </c>
      <c r="S10" s="6" t="s">
        <v>25</v>
      </c>
      <c r="T10" s="53" t="s">
        <v>29</v>
      </c>
      <c r="U10" s="6" t="s">
        <v>25</v>
      </c>
      <c r="V10" s="6" t="s">
        <v>29</v>
      </c>
      <c r="W10" s="98" t="s">
        <v>29</v>
      </c>
      <c r="X10" s="101" t="s">
        <v>25</v>
      </c>
      <c r="Y10" s="7"/>
    </row>
    <row r="11" spans="1:25" s="9" customFormat="1" ht="13">
      <c r="A11" s="11">
        <v>1</v>
      </c>
      <c r="B11" s="12">
        <v>2</v>
      </c>
      <c r="C11" s="12">
        <v>3</v>
      </c>
      <c r="D11" s="14">
        <v>4</v>
      </c>
      <c r="E11" s="12">
        <v>5</v>
      </c>
      <c r="F11" s="12">
        <v>6</v>
      </c>
      <c r="G11" s="12">
        <v>7</v>
      </c>
      <c r="H11" s="15">
        <v>8</v>
      </c>
      <c r="I11" s="14">
        <v>9</v>
      </c>
      <c r="J11" s="113">
        <v>10</v>
      </c>
      <c r="K11" s="12">
        <v>11</v>
      </c>
      <c r="L11" s="16">
        <v>12</v>
      </c>
      <c r="M11" s="47">
        <v>13</v>
      </c>
      <c r="N11" s="97" t="s">
        <v>44</v>
      </c>
      <c r="O11" s="197" t="s">
        <v>45</v>
      </c>
      <c r="P11" s="14">
        <v>14</v>
      </c>
      <c r="Q11" s="12">
        <v>15</v>
      </c>
      <c r="R11" s="12">
        <v>16</v>
      </c>
      <c r="S11" s="12">
        <v>17</v>
      </c>
      <c r="T11" s="12">
        <v>18</v>
      </c>
      <c r="U11" s="12">
        <v>19</v>
      </c>
      <c r="V11" s="12">
        <v>20</v>
      </c>
      <c r="W11" s="106" t="s">
        <v>46</v>
      </c>
      <c r="X11" s="106" t="s">
        <v>47</v>
      </c>
      <c r="Y11" s="13">
        <v>22</v>
      </c>
    </row>
    <row r="12" spans="1:25" ht="13">
      <c r="A12" s="109" t="str">
        <f>IF(ISBLANK($B12)," ",IF(ISBLANK($C12)," ",1))</f>
        <v xml:space="preserve"> </v>
      </c>
      <c r="B12" s="70"/>
      <c r="C12" s="193"/>
      <c r="D12" s="71"/>
      <c r="E12" s="72"/>
      <c r="F12" s="73"/>
      <c r="G12" s="74"/>
      <c r="H12" s="18">
        <f>IF(ISBLANK($D12),0,IF(ISBLANK($G12),0,$D12*$G12))</f>
        <v>0</v>
      </c>
      <c r="I12" s="71">
        <f>$D12</f>
        <v>0</v>
      </c>
      <c r="J12" s="114">
        <f>IF(ISBLANK($I12),0,$I12-$D12)</f>
        <v>0</v>
      </c>
      <c r="K12" s="78">
        <f>$G12</f>
        <v>0</v>
      </c>
      <c r="L12" s="19">
        <f>$I12*$K12</f>
        <v>0</v>
      </c>
      <c r="M12" s="48">
        <f>$L12-$H12</f>
        <v>0</v>
      </c>
      <c r="N12" s="102">
        <v>1</v>
      </c>
      <c r="O12" s="198">
        <f>$N12*$L12</f>
        <v>0</v>
      </c>
      <c r="P12" s="105"/>
      <c r="Q12" s="20">
        <f>IF(ISBLANK($P12),0,$P12-$I12)</f>
        <v>0</v>
      </c>
      <c r="R12" s="78"/>
      <c r="S12" s="19">
        <f>IF(ISBLANK($P12),0,IF(ISBLANK($R12),0,$P12*$R12))</f>
        <v>0</v>
      </c>
      <c r="T12" s="88">
        <v>0.19</v>
      </c>
      <c r="U12" s="17">
        <f>$S12-$L12</f>
        <v>0</v>
      </c>
      <c r="V12" s="115">
        <f>IF($L12=0,0,($S12/$L12)-1)</f>
        <v>0</v>
      </c>
      <c r="W12" s="107">
        <f>$N12</f>
        <v>1</v>
      </c>
      <c r="X12" s="17">
        <f>$W12*$S12</f>
        <v>0</v>
      </c>
      <c r="Y12" s="90"/>
    </row>
    <row r="13" spans="1:25" ht="13">
      <c r="A13" s="109" t="str">
        <f>IF(ISBLANK($B13)," ",IF(ISBLANK($C13)," ",$A12+1))</f>
        <v xml:space="preserve"> </v>
      </c>
      <c r="B13" s="70"/>
      <c r="C13" s="193"/>
      <c r="D13" s="75"/>
      <c r="E13" s="76"/>
      <c r="F13" s="77"/>
      <c r="G13" s="78"/>
      <c r="H13" s="18">
        <f t="shared" ref="H13:H57" si="0">IF(ISBLANK($D13),0,IF(ISBLANK($G13),0,$D13*$G13))</f>
        <v>0</v>
      </c>
      <c r="I13" s="71">
        <f t="shared" ref="I13:I32" si="1">$D13</f>
        <v>0</v>
      </c>
      <c r="J13" s="114">
        <f t="shared" ref="J13:J57" si="2">IF(ISBLANK($I13),0,$I13-$D13)</f>
        <v>0</v>
      </c>
      <c r="K13" s="78">
        <f t="shared" ref="K13:K32" si="3">$G13</f>
        <v>0</v>
      </c>
      <c r="L13" s="19">
        <f t="shared" ref="L13:L57" si="4">$I13*$K13</f>
        <v>0</v>
      </c>
      <c r="M13" s="48">
        <f t="shared" ref="M13:M57" si="5">$L13-$H13</f>
        <v>0</v>
      </c>
      <c r="N13" s="102">
        <v>1</v>
      </c>
      <c r="O13" s="198">
        <f>$N13*$L13</f>
        <v>0</v>
      </c>
      <c r="P13" s="105"/>
      <c r="Q13" s="20">
        <f>IF(ISBLANK($P13),0,$P13-$I13)</f>
        <v>0</v>
      </c>
      <c r="R13" s="78"/>
      <c r="S13" s="19">
        <f t="shared" ref="S13:S57" si="6">IF(ISBLANK($P13),0,IF(ISBLANK($R13),0,$P13*$R13))</f>
        <v>0</v>
      </c>
      <c r="T13" s="88">
        <v>0.19</v>
      </c>
      <c r="U13" s="17">
        <f>$S13-$L13</f>
        <v>0</v>
      </c>
      <c r="V13" s="115">
        <f>IF($L13=0,0,($S13/$L13)-1)</f>
        <v>0</v>
      </c>
      <c r="W13" s="107">
        <f t="shared" ref="W13:W57" si="7">$N13</f>
        <v>1</v>
      </c>
      <c r="X13" s="17">
        <f t="shared" ref="X13:X57" si="8">$W13*$S13</f>
        <v>0</v>
      </c>
      <c r="Y13" s="90"/>
    </row>
    <row r="14" spans="1:25" ht="13">
      <c r="A14" s="109" t="str">
        <f t="shared" ref="A14:A57" si="9">IF(ISBLANK($B14)," ",IF(ISBLANK($C14)," ",$A13+1))</f>
        <v xml:space="preserve"> </v>
      </c>
      <c r="B14" s="70"/>
      <c r="C14" s="193"/>
      <c r="D14" s="75"/>
      <c r="E14" s="76"/>
      <c r="F14" s="77"/>
      <c r="G14" s="78"/>
      <c r="H14" s="18">
        <f t="shared" si="0"/>
        <v>0</v>
      </c>
      <c r="I14" s="71">
        <f t="shared" si="1"/>
        <v>0</v>
      </c>
      <c r="J14" s="114">
        <f t="shared" si="2"/>
        <v>0</v>
      </c>
      <c r="K14" s="78">
        <f t="shared" si="3"/>
        <v>0</v>
      </c>
      <c r="L14" s="19">
        <f t="shared" si="4"/>
        <v>0</v>
      </c>
      <c r="M14" s="48">
        <f t="shared" si="5"/>
        <v>0</v>
      </c>
      <c r="N14" s="102">
        <v>1</v>
      </c>
      <c r="O14" s="198">
        <f t="shared" ref="O14:O57" si="10">$N14*$L14</f>
        <v>0</v>
      </c>
      <c r="P14" s="105"/>
      <c r="Q14" s="20">
        <f>IF(ISBLANK($P14),0,$P14-$I14)</f>
        <v>0</v>
      </c>
      <c r="R14" s="78"/>
      <c r="S14" s="19">
        <f t="shared" si="6"/>
        <v>0</v>
      </c>
      <c r="T14" s="88">
        <v>0.19</v>
      </c>
      <c r="U14" s="17">
        <f>$S14-$L14</f>
        <v>0</v>
      </c>
      <c r="V14" s="115">
        <f>IF($L14=0,0,($S14/$L14)-1)</f>
        <v>0</v>
      </c>
      <c r="W14" s="107">
        <f t="shared" si="7"/>
        <v>1</v>
      </c>
      <c r="X14" s="17">
        <f t="shared" si="8"/>
        <v>0</v>
      </c>
      <c r="Y14" s="90"/>
    </row>
    <row r="15" spans="1:25" ht="13">
      <c r="A15" s="109" t="str">
        <f t="shared" si="9"/>
        <v xml:space="preserve"> </v>
      </c>
      <c r="B15" s="70"/>
      <c r="C15" s="193"/>
      <c r="D15" s="75"/>
      <c r="E15" s="76"/>
      <c r="F15" s="77"/>
      <c r="G15" s="78"/>
      <c r="H15" s="18">
        <f t="shared" si="0"/>
        <v>0</v>
      </c>
      <c r="I15" s="71">
        <f t="shared" si="1"/>
        <v>0</v>
      </c>
      <c r="J15" s="114">
        <f t="shared" si="2"/>
        <v>0</v>
      </c>
      <c r="K15" s="78">
        <f t="shared" si="3"/>
        <v>0</v>
      </c>
      <c r="L15" s="19">
        <f t="shared" si="4"/>
        <v>0</v>
      </c>
      <c r="M15" s="48">
        <f t="shared" si="5"/>
        <v>0</v>
      </c>
      <c r="N15" s="102">
        <v>1</v>
      </c>
      <c r="O15" s="198">
        <f t="shared" si="10"/>
        <v>0</v>
      </c>
      <c r="P15" s="105"/>
      <c r="Q15" s="20">
        <f>IF(ISBLANK($P15),0,$P15-$I15)</f>
        <v>0</v>
      </c>
      <c r="R15" s="78"/>
      <c r="S15" s="19">
        <f t="shared" si="6"/>
        <v>0</v>
      </c>
      <c r="T15" s="88">
        <v>0.19</v>
      </c>
      <c r="U15" s="17">
        <f>$S15-$L15</f>
        <v>0</v>
      </c>
      <c r="V15" s="115">
        <f>IF($L15=0,0,($S15/$L15)-1)</f>
        <v>0</v>
      </c>
      <c r="W15" s="107">
        <f t="shared" si="7"/>
        <v>1</v>
      </c>
      <c r="X15" s="17">
        <f t="shared" si="8"/>
        <v>0</v>
      </c>
      <c r="Y15" s="90"/>
    </row>
    <row r="16" spans="1:25" ht="13">
      <c r="A16" s="109" t="str">
        <f t="shared" si="9"/>
        <v xml:space="preserve"> </v>
      </c>
      <c r="B16" s="70"/>
      <c r="C16" s="193"/>
      <c r="D16" s="75"/>
      <c r="E16" s="76"/>
      <c r="F16" s="77"/>
      <c r="G16" s="78"/>
      <c r="H16" s="18">
        <f t="shared" si="0"/>
        <v>0</v>
      </c>
      <c r="I16" s="71">
        <f t="shared" si="1"/>
        <v>0</v>
      </c>
      <c r="J16" s="114">
        <f t="shared" si="2"/>
        <v>0</v>
      </c>
      <c r="K16" s="78">
        <f t="shared" si="3"/>
        <v>0</v>
      </c>
      <c r="L16" s="19">
        <f t="shared" si="4"/>
        <v>0</v>
      </c>
      <c r="M16" s="48">
        <f t="shared" si="5"/>
        <v>0</v>
      </c>
      <c r="N16" s="102">
        <v>1</v>
      </c>
      <c r="O16" s="198">
        <f t="shared" si="10"/>
        <v>0</v>
      </c>
      <c r="P16" s="105"/>
      <c r="Q16" s="20">
        <f>IF(ISBLANK($P16),0,$P16-$I16)</f>
        <v>0</v>
      </c>
      <c r="R16" s="78"/>
      <c r="S16" s="19">
        <f t="shared" si="6"/>
        <v>0</v>
      </c>
      <c r="T16" s="88">
        <v>0.19</v>
      </c>
      <c r="U16" s="17">
        <f>$S16-$L16</f>
        <v>0</v>
      </c>
      <c r="V16" s="115">
        <f>IF($L16=0,0,($S16/$L16)-1)</f>
        <v>0</v>
      </c>
      <c r="W16" s="107">
        <f t="shared" si="7"/>
        <v>1</v>
      </c>
      <c r="X16" s="17">
        <f t="shared" si="8"/>
        <v>0</v>
      </c>
      <c r="Y16" s="90"/>
    </row>
    <row r="17" spans="1:25" ht="13">
      <c r="A17" s="109" t="str">
        <f t="shared" si="9"/>
        <v xml:space="preserve"> </v>
      </c>
      <c r="B17" s="70"/>
      <c r="C17" s="193"/>
      <c r="D17" s="75"/>
      <c r="E17" s="76"/>
      <c r="F17" s="77"/>
      <c r="G17" s="78"/>
      <c r="H17" s="18">
        <f t="shared" si="0"/>
        <v>0</v>
      </c>
      <c r="I17" s="71">
        <f t="shared" si="1"/>
        <v>0</v>
      </c>
      <c r="J17" s="114">
        <f t="shared" si="2"/>
        <v>0</v>
      </c>
      <c r="K17" s="78">
        <f t="shared" si="3"/>
        <v>0</v>
      </c>
      <c r="L17" s="19">
        <f t="shared" si="4"/>
        <v>0</v>
      </c>
      <c r="M17" s="48">
        <f t="shared" si="5"/>
        <v>0</v>
      </c>
      <c r="N17" s="102">
        <v>1</v>
      </c>
      <c r="O17" s="198">
        <f t="shared" si="10"/>
        <v>0</v>
      </c>
      <c r="P17" s="105"/>
      <c r="Q17" s="20">
        <f>IF(ISBLANK($P17),0,$P17-$I17)</f>
        <v>0</v>
      </c>
      <c r="R17" s="78"/>
      <c r="S17" s="19">
        <f t="shared" si="6"/>
        <v>0</v>
      </c>
      <c r="T17" s="88">
        <v>0.19</v>
      </c>
      <c r="U17" s="17">
        <f>$S17-$L17</f>
        <v>0</v>
      </c>
      <c r="V17" s="115">
        <f>IF($L17=0,0,($S17/$L17)-1)</f>
        <v>0</v>
      </c>
      <c r="W17" s="107">
        <f t="shared" si="7"/>
        <v>1</v>
      </c>
      <c r="X17" s="17">
        <f t="shared" si="8"/>
        <v>0</v>
      </c>
      <c r="Y17" s="90"/>
    </row>
    <row r="18" spans="1:25" ht="13">
      <c r="A18" s="109" t="str">
        <f t="shared" si="9"/>
        <v xml:space="preserve"> </v>
      </c>
      <c r="B18" s="70"/>
      <c r="C18" s="193"/>
      <c r="D18" s="75"/>
      <c r="E18" s="76"/>
      <c r="F18" s="77"/>
      <c r="G18" s="78"/>
      <c r="H18" s="18">
        <f t="shared" si="0"/>
        <v>0</v>
      </c>
      <c r="I18" s="71">
        <f t="shared" si="1"/>
        <v>0</v>
      </c>
      <c r="J18" s="114">
        <f t="shared" si="2"/>
        <v>0</v>
      </c>
      <c r="K18" s="78">
        <f t="shared" si="3"/>
        <v>0</v>
      </c>
      <c r="L18" s="19">
        <f t="shared" si="4"/>
        <v>0</v>
      </c>
      <c r="M18" s="48">
        <f t="shared" si="5"/>
        <v>0</v>
      </c>
      <c r="N18" s="102">
        <v>1</v>
      </c>
      <c r="O18" s="198">
        <f t="shared" si="10"/>
        <v>0</v>
      </c>
      <c r="P18" s="105"/>
      <c r="Q18" s="20">
        <f>IF(ISBLANK($P18),0,$P18-$I18)</f>
        <v>0</v>
      </c>
      <c r="R18" s="78"/>
      <c r="S18" s="19">
        <f t="shared" si="6"/>
        <v>0</v>
      </c>
      <c r="T18" s="88">
        <v>0.19</v>
      </c>
      <c r="U18" s="17">
        <f>$S18-$L18</f>
        <v>0</v>
      </c>
      <c r="V18" s="115">
        <f>IF($L18=0,0,($S18/$L18)-1)</f>
        <v>0</v>
      </c>
      <c r="W18" s="107">
        <f t="shared" si="7"/>
        <v>1</v>
      </c>
      <c r="X18" s="17">
        <f t="shared" si="8"/>
        <v>0</v>
      </c>
      <c r="Y18" s="90"/>
    </row>
    <row r="19" spans="1:25" ht="13">
      <c r="A19" s="109" t="str">
        <f t="shared" si="9"/>
        <v xml:space="preserve"> </v>
      </c>
      <c r="B19" s="70"/>
      <c r="C19" s="193"/>
      <c r="D19" s="75"/>
      <c r="E19" s="76"/>
      <c r="F19" s="77"/>
      <c r="G19" s="78"/>
      <c r="H19" s="18">
        <f t="shared" si="0"/>
        <v>0</v>
      </c>
      <c r="I19" s="71">
        <f t="shared" si="1"/>
        <v>0</v>
      </c>
      <c r="J19" s="114">
        <f t="shared" si="2"/>
        <v>0</v>
      </c>
      <c r="K19" s="78">
        <f t="shared" si="3"/>
        <v>0</v>
      </c>
      <c r="L19" s="19">
        <f t="shared" si="4"/>
        <v>0</v>
      </c>
      <c r="M19" s="48">
        <f t="shared" si="5"/>
        <v>0</v>
      </c>
      <c r="N19" s="102">
        <v>1</v>
      </c>
      <c r="O19" s="198">
        <f t="shared" si="10"/>
        <v>0</v>
      </c>
      <c r="P19" s="105"/>
      <c r="Q19" s="20">
        <f>IF(ISBLANK($P19),0,$P19-$I19)</f>
        <v>0</v>
      </c>
      <c r="R19" s="78"/>
      <c r="S19" s="19">
        <f t="shared" si="6"/>
        <v>0</v>
      </c>
      <c r="T19" s="88">
        <v>0.19</v>
      </c>
      <c r="U19" s="17">
        <f>$S19-$L19</f>
        <v>0</v>
      </c>
      <c r="V19" s="115">
        <f>IF($L19=0,0,($S19/$L19)-1)</f>
        <v>0</v>
      </c>
      <c r="W19" s="107">
        <f t="shared" si="7"/>
        <v>1</v>
      </c>
      <c r="X19" s="17">
        <f t="shared" si="8"/>
        <v>0</v>
      </c>
      <c r="Y19" s="90"/>
    </row>
    <row r="20" spans="1:25" ht="13">
      <c r="A20" s="109" t="str">
        <f t="shared" si="9"/>
        <v xml:space="preserve"> </v>
      </c>
      <c r="B20" s="70"/>
      <c r="C20" s="193"/>
      <c r="D20" s="75"/>
      <c r="E20" s="76"/>
      <c r="F20" s="77"/>
      <c r="G20" s="78"/>
      <c r="H20" s="18">
        <f t="shared" si="0"/>
        <v>0</v>
      </c>
      <c r="I20" s="71">
        <f t="shared" si="1"/>
        <v>0</v>
      </c>
      <c r="J20" s="114">
        <f t="shared" si="2"/>
        <v>0</v>
      </c>
      <c r="K20" s="78">
        <f t="shared" si="3"/>
        <v>0</v>
      </c>
      <c r="L20" s="19">
        <f t="shared" si="4"/>
        <v>0</v>
      </c>
      <c r="M20" s="48">
        <f t="shared" si="5"/>
        <v>0</v>
      </c>
      <c r="N20" s="102">
        <v>1</v>
      </c>
      <c r="O20" s="198">
        <f t="shared" si="10"/>
        <v>0</v>
      </c>
      <c r="P20" s="105"/>
      <c r="Q20" s="20">
        <f>IF(ISBLANK($P20),0,$P20-$I20)</f>
        <v>0</v>
      </c>
      <c r="R20" s="78"/>
      <c r="S20" s="19">
        <f t="shared" si="6"/>
        <v>0</v>
      </c>
      <c r="T20" s="88">
        <v>0.19</v>
      </c>
      <c r="U20" s="17">
        <f>$S20-$L20</f>
        <v>0</v>
      </c>
      <c r="V20" s="115">
        <f>IF($L20=0,0,($S20/$L20)-1)</f>
        <v>0</v>
      </c>
      <c r="W20" s="107">
        <f t="shared" si="7"/>
        <v>1</v>
      </c>
      <c r="X20" s="17">
        <f t="shared" si="8"/>
        <v>0</v>
      </c>
      <c r="Y20" s="90"/>
    </row>
    <row r="21" spans="1:25" ht="13">
      <c r="A21" s="109" t="str">
        <f t="shared" si="9"/>
        <v xml:space="preserve"> </v>
      </c>
      <c r="B21" s="70"/>
      <c r="C21" s="193"/>
      <c r="D21" s="75"/>
      <c r="E21" s="76"/>
      <c r="F21" s="77"/>
      <c r="G21" s="78"/>
      <c r="H21" s="18">
        <f t="shared" si="0"/>
        <v>0</v>
      </c>
      <c r="I21" s="71">
        <f t="shared" si="1"/>
        <v>0</v>
      </c>
      <c r="J21" s="114">
        <f t="shared" si="2"/>
        <v>0</v>
      </c>
      <c r="K21" s="78">
        <f t="shared" si="3"/>
        <v>0</v>
      </c>
      <c r="L21" s="19">
        <f t="shared" si="4"/>
        <v>0</v>
      </c>
      <c r="M21" s="48">
        <f t="shared" si="5"/>
        <v>0</v>
      </c>
      <c r="N21" s="102">
        <v>1</v>
      </c>
      <c r="O21" s="198">
        <f t="shared" si="10"/>
        <v>0</v>
      </c>
      <c r="P21" s="105"/>
      <c r="Q21" s="20">
        <f>IF(ISBLANK($P21),0,$P21-$I21)</f>
        <v>0</v>
      </c>
      <c r="R21" s="78"/>
      <c r="S21" s="19">
        <f t="shared" si="6"/>
        <v>0</v>
      </c>
      <c r="T21" s="88">
        <v>0.19</v>
      </c>
      <c r="U21" s="17">
        <f>$S21-$L21</f>
        <v>0</v>
      </c>
      <c r="V21" s="115">
        <f>IF($L21=0,0,($S21/$L21)-1)</f>
        <v>0</v>
      </c>
      <c r="W21" s="107">
        <f t="shared" si="7"/>
        <v>1</v>
      </c>
      <c r="X21" s="17">
        <f t="shared" si="8"/>
        <v>0</v>
      </c>
      <c r="Y21" s="90"/>
    </row>
    <row r="22" spans="1:25" ht="13">
      <c r="A22" s="109" t="str">
        <f t="shared" si="9"/>
        <v xml:space="preserve"> </v>
      </c>
      <c r="B22" s="70"/>
      <c r="C22" s="193"/>
      <c r="D22" s="75"/>
      <c r="E22" s="76"/>
      <c r="F22" s="77"/>
      <c r="G22" s="78"/>
      <c r="H22" s="18">
        <f t="shared" si="0"/>
        <v>0</v>
      </c>
      <c r="I22" s="71">
        <f t="shared" si="1"/>
        <v>0</v>
      </c>
      <c r="J22" s="114">
        <f t="shared" si="2"/>
        <v>0</v>
      </c>
      <c r="K22" s="78">
        <f t="shared" si="3"/>
        <v>0</v>
      </c>
      <c r="L22" s="19">
        <f t="shared" si="4"/>
        <v>0</v>
      </c>
      <c r="M22" s="48">
        <f t="shared" si="5"/>
        <v>0</v>
      </c>
      <c r="N22" s="102">
        <v>1</v>
      </c>
      <c r="O22" s="198">
        <f t="shared" si="10"/>
        <v>0</v>
      </c>
      <c r="P22" s="105"/>
      <c r="Q22" s="20">
        <f>IF(ISBLANK($P22),0,$P22-$I22)</f>
        <v>0</v>
      </c>
      <c r="R22" s="78"/>
      <c r="S22" s="19">
        <f t="shared" si="6"/>
        <v>0</v>
      </c>
      <c r="T22" s="88">
        <v>0.19</v>
      </c>
      <c r="U22" s="17">
        <f>$S22-$L22</f>
        <v>0</v>
      </c>
      <c r="V22" s="115">
        <f>IF($L22=0,0,($S22/$L22)-1)</f>
        <v>0</v>
      </c>
      <c r="W22" s="107">
        <f t="shared" si="7"/>
        <v>1</v>
      </c>
      <c r="X22" s="17">
        <f t="shared" si="8"/>
        <v>0</v>
      </c>
      <c r="Y22" s="90"/>
    </row>
    <row r="23" spans="1:25" ht="13">
      <c r="A23" s="109" t="str">
        <f t="shared" si="9"/>
        <v xml:space="preserve"> </v>
      </c>
      <c r="B23" s="70"/>
      <c r="C23" s="193"/>
      <c r="D23" s="75"/>
      <c r="E23" s="76"/>
      <c r="F23" s="77"/>
      <c r="G23" s="78"/>
      <c r="H23" s="18">
        <f t="shared" si="0"/>
        <v>0</v>
      </c>
      <c r="I23" s="71">
        <f t="shared" si="1"/>
        <v>0</v>
      </c>
      <c r="J23" s="114">
        <f t="shared" si="2"/>
        <v>0</v>
      </c>
      <c r="K23" s="78">
        <f t="shared" si="3"/>
        <v>0</v>
      </c>
      <c r="L23" s="19">
        <f t="shared" si="4"/>
        <v>0</v>
      </c>
      <c r="M23" s="48">
        <f t="shared" si="5"/>
        <v>0</v>
      </c>
      <c r="N23" s="102">
        <v>1</v>
      </c>
      <c r="O23" s="198">
        <f t="shared" si="10"/>
        <v>0</v>
      </c>
      <c r="P23" s="105"/>
      <c r="Q23" s="20">
        <f>IF(ISBLANK($P23),0,$P23-$I23)</f>
        <v>0</v>
      </c>
      <c r="R23" s="78"/>
      <c r="S23" s="19">
        <f t="shared" si="6"/>
        <v>0</v>
      </c>
      <c r="T23" s="88">
        <v>0.19</v>
      </c>
      <c r="U23" s="17">
        <f>$S23-$L23</f>
        <v>0</v>
      </c>
      <c r="V23" s="115">
        <f>IF($L23=0,0,($S23/$L23)-1)</f>
        <v>0</v>
      </c>
      <c r="W23" s="107">
        <f t="shared" si="7"/>
        <v>1</v>
      </c>
      <c r="X23" s="17">
        <f t="shared" si="8"/>
        <v>0</v>
      </c>
      <c r="Y23" s="90"/>
    </row>
    <row r="24" spans="1:25" ht="13">
      <c r="A24" s="109" t="str">
        <f t="shared" si="9"/>
        <v xml:space="preserve"> </v>
      </c>
      <c r="B24" s="70"/>
      <c r="C24" s="193"/>
      <c r="D24" s="75"/>
      <c r="E24" s="76"/>
      <c r="F24" s="77"/>
      <c r="G24" s="78"/>
      <c r="H24" s="18">
        <f t="shared" si="0"/>
        <v>0</v>
      </c>
      <c r="I24" s="71">
        <f t="shared" si="1"/>
        <v>0</v>
      </c>
      <c r="J24" s="114">
        <f t="shared" si="2"/>
        <v>0</v>
      </c>
      <c r="K24" s="78">
        <f t="shared" si="3"/>
        <v>0</v>
      </c>
      <c r="L24" s="19">
        <f t="shared" si="4"/>
        <v>0</v>
      </c>
      <c r="M24" s="48">
        <f t="shared" si="5"/>
        <v>0</v>
      </c>
      <c r="N24" s="102">
        <v>1</v>
      </c>
      <c r="O24" s="198">
        <f t="shared" si="10"/>
        <v>0</v>
      </c>
      <c r="P24" s="105"/>
      <c r="Q24" s="20">
        <f>IF(ISBLANK($P24),0,$P24-$I24)</f>
        <v>0</v>
      </c>
      <c r="R24" s="78"/>
      <c r="S24" s="19">
        <f t="shared" si="6"/>
        <v>0</v>
      </c>
      <c r="T24" s="88">
        <v>0.19</v>
      </c>
      <c r="U24" s="17">
        <f>$S24-$L24</f>
        <v>0</v>
      </c>
      <c r="V24" s="115">
        <f>IF($L24=0,0,($S24/$L24)-1)</f>
        <v>0</v>
      </c>
      <c r="W24" s="107">
        <f t="shared" si="7"/>
        <v>1</v>
      </c>
      <c r="X24" s="17">
        <f t="shared" si="8"/>
        <v>0</v>
      </c>
      <c r="Y24" s="90"/>
    </row>
    <row r="25" spans="1:25" ht="13">
      <c r="A25" s="109" t="str">
        <f t="shared" si="9"/>
        <v xml:space="preserve"> </v>
      </c>
      <c r="B25" s="70"/>
      <c r="C25" s="193"/>
      <c r="D25" s="75"/>
      <c r="E25" s="76"/>
      <c r="F25" s="77"/>
      <c r="G25" s="78"/>
      <c r="H25" s="18">
        <f t="shared" si="0"/>
        <v>0</v>
      </c>
      <c r="I25" s="71">
        <f t="shared" si="1"/>
        <v>0</v>
      </c>
      <c r="J25" s="114">
        <f t="shared" si="2"/>
        <v>0</v>
      </c>
      <c r="K25" s="78">
        <f t="shared" si="3"/>
        <v>0</v>
      </c>
      <c r="L25" s="19">
        <f t="shared" si="4"/>
        <v>0</v>
      </c>
      <c r="M25" s="48">
        <f t="shared" si="5"/>
        <v>0</v>
      </c>
      <c r="N25" s="102">
        <v>1</v>
      </c>
      <c r="O25" s="198">
        <f t="shared" si="10"/>
        <v>0</v>
      </c>
      <c r="P25" s="105"/>
      <c r="Q25" s="20">
        <f>IF(ISBLANK($P25),0,$P25-$I25)</f>
        <v>0</v>
      </c>
      <c r="R25" s="78"/>
      <c r="S25" s="19">
        <f t="shared" si="6"/>
        <v>0</v>
      </c>
      <c r="T25" s="88">
        <v>0.19</v>
      </c>
      <c r="U25" s="17">
        <f>$S25-$L25</f>
        <v>0</v>
      </c>
      <c r="V25" s="115">
        <f>IF($L25=0,0,($S25/$L25)-1)</f>
        <v>0</v>
      </c>
      <c r="W25" s="107">
        <f t="shared" si="7"/>
        <v>1</v>
      </c>
      <c r="X25" s="17">
        <f t="shared" si="8"/>
        <v>0</v>
      </c>
      <c r="Y25" s="90"/>
    </row>
    <row r="26" spans="1:25" ht="13">
      <c r="A26" s="109" t="str">
        <f t="shared" si="9"/>
        <v xml:space="preserve"> </v>
      </c>
      <c r="B26" s="70"/>
      <c r="C26" s="193"/>
      <c r="D26" s="75"/>
      <c r="E26" s="76"/>
      <c r="F26" s="77"/>
      <c r="G26" s="78"/>
      <c r="H26" s="18">
        <f t="shared" si="0"/>
        <v>0</v>
      </c>
      <c r="I26" s="71">
        <f t="shared" si="1"/>
        <v>0</v>
      </c>
      <c r="J26" s="114">
        <f t="shared" si="2"/>
        <v>0</v>
      </c>
      <c r="K26" s="78">
        <f t="shared" si="3"/>
        <v>0</v>
      </c>
      <c r="L26" s="19">
        <f t="shared" si="4"/>
        <v>0</v>
      </c>
      <c r="M26" s="48">
        <f t="shared" si="5"/>
        <v>0</v>
      </c>
      <c r="N26" s="102">
        <v>1</v>
      </c>
      <c r="O26" s="198">
        <f t="shared" si="10"/>
        <v>0</v>
      </c>
      <c r="P26" s="105"/>
      <c r="Q26" s="20">
        <f>IF(ISBLANK($P26),0,$P26-$I26)</f>
        <v>0</v>
      </c>
      <c r="R26" s="78"/>
      <c r="S26" s="19">
        <f t="shared" si="6"/>
        <v>0</v>
      </c>
      <c r="T26" s="88">
        <v>0.19</v>
      </c>
      <c r="U26" s="17">
        <f>$S26-$L26</f>
        <v>0</v>
      </c>
      <c r="V26" s="115">
        <f>IF($L26=0,0,($S26/$L26)-1)</f>
        <v>0</v>
      </c>
      <c r="W26" s="107">
        <f t="shared" si="7"/>
        <v>1</v>
      </c>
      <c r="X26" s="17">
        <f t="shared" si="8"/>
        <v>0</v>
      </c>
      <c r="Y26" s="90"/>
    </row>
    <row r="27" spans="1:25" ht="13">
      <c r="A27" s="109" t="str">
        <f t="shared" si="9"/>
        <v xml:space="preserve"> </v>
      </c>
      <c r="B27" s="70"/>
      <c r="C27" s="193"/>
      <c r="D27" s="75"/>
      <c r="E27" s="76"/>
      <c r="F27" s="77"/>
      <c r="G27" s="78"/>
      <c r="H27" s="18">
        <f t="shared" si="0"/>
        <v>0</v>
      </c>
      <c r="I27" s="71">
        <f t="shared" si="1"/>
        <v>0</v>
      </c>
      <c r="J27" s="114">
        <f t="shared" si="2"/>
        <v>0</v>
      </c>
      <c r="K27" s="78">
        <f t="shared" si="3"/>
        <v>0</v>
      </c>
      <c r="L27" s="19">
        <f t="shared" si="4"/>
        <v>0</v>
      </c>
      <c r="M27" s="48">
        <f t="shared" si="5"/>
        <v>0</v>
      </c>
      <c r="N27" s="102">
        <v>1</v>
      </c>
      <c r="O27" s="198">
        <f t="shared" si="10"/>
        <v>0</v>
      </c>
      <c r="P27" s="105"/>
      <c r="Q27" s="20">
        <f>IF(ISBLANK($P27),0,$P27-$I27)</f>
        <v>0</v>
      </c>
      <c r="R27" s="78"/>
      <c r="S27" s="19">
        <f t="shared" si="6"/>
        <v>0</v>
      </c>
      <c r="T27" s="88">
        <v>0.19</v>
      </c>
      <c r="U27" s="17">
        <f>$S27-$L27</f>
        <v>0</v>
      </c>
      <c r="V27" s="115">
        <f>IF($L27=0,0,($S27/$L27)-1)</f>
        <v>0</v>
      </c>
      <c r="W27" s="107">
        <f t="shared" si="7"/>
        <v>1</v>
      </c>
      <c r="X27" s="17">
        <f t="shared" si="8"/>
        <v>0</v>
      </c>
      <c r="Y27" s="90"/>
    </row>
    <row r="28" spans="1:25" ht="13">
      <c r="A28" s="109" t="str">
        <f t="shared" si="9"/>
        <v xml:space="preserve"> </v>
      </c>
      <c r="B28" s="70"/>
      <c r="C28" s="193"/>
      <c r="D28" s="75"/>
      <c r="E28" s="76"/>
      <c r="F28" s="77"/>
      <c r="G28" s="78"/>
      <c r="H28" s="18">
        <f t="shared" si="0"/>
        <v>0</v>
      </c>
      <c r="I28" s="71">
        <f t="shared" si="1"/>
        <v>0</v>
      </c>
      <c r="J28" s="114">
        <f t="shared" si="2"/>
        <v>0</v>
      </c>
      <c r="K28" s="78">
        <f t="shared" si="3"/>
        <v>0</v>
      </c>
      <c r="L28" s="19">
        <f t="shared" si="4"/>
        <v>0</v>
      </c>
      <c r="M28" s="48">
        <f t="shared" si="5"/>
        <v>0</v>
      </c>
      <c r="N28" s="102">
        <v>1</v>
      </c>
      <c r="O28" s="198">
        <f t="shared" si="10"/>
        <v>0</v>
      </c>
      <c r="P28" s="105"/>
      <c r="Q28" s="20">
        <f>IF(ISBLANK($P28),0,$P28-$I28)</f>
        <v>0</v>
      </c>
      <c r="R28" s="78"/>
      <c r="S28" s="19">
        <f t="shared" si="6"/>
        <v>0</v>
      </c>
      <c r="T28" s="88">
        <v>0.19</v>
      </c>
      <c r="U28" s="17">
        <f>$S28-$L28</f>
        <v>0</v>
      </c>
      <c r="V28" s="115">
        <f>IF($L28=0,0,($S28/$L28)-1)</f>
        <v>0</v>
      </c>
      <c r="W28" s="107">
        <f t="shared" si="7"/>
        <v>1</v>
      </c>
      <c r="X28" s="17">
        <f t="shared" si="8"/>
        <v>0</v>
      </c>
      <c r="Y28" s="90"/>
    </row>
    <row r="29" spans="1:25" ht="13">
      <c r="A29" s="109" t="str">
        <f t="shared" si="9"/>
        <v xml:space="preserve"> </v>
      </c>
      <c r="B29" s="70"/>
      <c r="C29" s="193"/>
      <c r="D29" s="75"/>
      <c r="E29" s="76"/>
      <c r="F29" s="77"/>
      <c r="G29" s="78"/>
      <c r="H29" s="18">
        <f t="shared" si="0"/>
        <v>0</v>
      </c>
      <c r="I29" s="71">
        <f t="shared" si="1"/>
        <v>0</v>
      </c>
      <c r="J29" s="114">
        <f t="shared" si="2"/>
        <v>0</v>
      </c>
      <c r="K29" s="78">
        <f t="shared" si="3"/>
        <v>0</v>
      </c>
      <c r="L29" s="19">
        <f t="shared" si="4"/>
        <v>0</v>
      </c>
      <c r="M29" s="48">
        <f t="shared" si="5"/>
        <v>0</v>
      </c>
      <c r="N29" s="102">
        <v>1</v>
      </c>
      <c r="O29" s="198">
        <f t="shared" si="10"/>
        <v>0</v>
      </c>
      <c r="P29" s="105"/>
      <c r="Q29" s="20">
        <f>IF(ISBLANK($P29),0,$P29-$I29)</f>
        <v>0</v>
      </c>
      <c r="R29" s="78"/>
      <c r="S29" s="19">
        <f t="shared" si="6"/>
        <v>0</v>
      </c>
      <c r="T29" s="88">
        <v>0.19</v>
      </c>
      <c r="U29" s="17">
        <f>$S29-$L29</f>
        <v>0</v>
      </c>
      <c r="V29" s="115">
        <f>IF($L29=0,0,($S29/$L29)-1)</f>
        <v>0</v>
      </c>
      <c r="W29" s="107">
        <f t="shared" si="7"/>
        <v>1</v>
      </c>
      <c r="X29" s="17">
        <f t="shared" si="8"/>
        <v>0</v>
      </c>
      <c r="Y29" s="90"/>
    </row>
    <row r="30" spans="1:25" ht="13">
      <c r="A30" s="109" t="str">
        <f t="shared" si="9"/>
        <v xml:space="preserve"> </v>
      </c>
      <c r="B30" s="70"/>
      <c r="C30" s="193"/>
      <c r="D30" s="75"/>
      <c r="E30" s="76"/>
      <c r="F30" s="77"/>
      <c r="G30" s="78"/>
      <c r="H30" s="18">
        <f t="shared" si="0"/>
        <v>0</v>
      </c>
      <c r="I30" s="71">
        <f t="shared" si="1"/>
        <v>0</v>
      </c>
      <c r="J30" s="114">
        <f t="shared" si="2"/>
        <v>0</v>
      </c>
      <c r="K30" s="78">
        <f t="shared" si="3"/>
        <v>0</v>
      </c>
      <c r="L30" s="19">
        <f t="shared" si="4"/>
        <v>0</v>
      </c>
      <c r="M30" s="48">
        <f t="shared" si="5"/>
        <v>0</v>
      </c>
      <c r="N30" s="102">
        <v>1</v>
      </c>
      <c r="O30" s="198">
        <f t="shared" si="10"/>
        <v>0</v>
      </c>
      <c r="P30" s="105"/>
      <c r="Q30" s="20">
        <f>IF(ISBLANK($P30),0,$P30-$I30)</f>
        <v>0</v>
      </c>
      <c r="R30" s="78"/>
      <c r="S30" s="19">
        <f t="shared" si="6"/>
        <v>0</v>
      </c>
      <c r="T30" s="88">
        <v>0.19</v>
      </c>
      <c r="U30" s="17">
        <f>$S30-$L30</f>
        <v>0</v>
      </c>
      <c r="V30" s="115">
        <f>IF($L30=0,0,($S30/$L30)-1)</f>
        <v>0</v>
      </c>
      <c r="W30" s="107">
        <f t="shared" si="7"/>
        <v>1</v>
      </c>
      <c r="X30" s="17">
        <f t="shared" si="8"/>
        <v>0</v>
      </c>
      <c r="Y30" s="90"/>
    </row>
    <row r="31" spans="1:25" ht="13">
      <c r="A31" s="109" t="str">
        <f t="shared" si="9"/>
        <v xml:space="preserve"> </v>
      </c>
      <c r="B31" s="70"/>
      <c r="C31" s="193"/>
      <c r="D31" s="75"/>
      <c r="E31" s="76"/>
      <c r="F31" s="77"/>
      <c r="G31" s="78"/>
      <c r="H31" s="18">
        <f t="shared" si="0"/>
        <v>0</v>
      </c>
      <c r="I31" s="71">
        <f t="shared" si="1"/>
        <v>0</v>
      </c>
      <c r="J31" s="114">
        <f t="shared" si="2"/>
        <v>0</v>
      </c>
      <c r="K31" s="78">
        <f t="shared" si="3"/>
        <v>0</v>
      </c>
      <c r="L31" s="19">
        <f t="shared" si="4"/>
        <v>0</v>
      </c>
      <c r="M31" s="48">
        <f t="shared" si="5"/>
        <v>0</v>
      </c>
      <c r="N31" s="102">
        <v>1</v>
      </c>
      <c r="O31" s="198">
        <f t="shared" si="10"/>
        <v>0</v>
      </c>
      <c r="P31" s="105"/>
      <c r="Q31" s="20">
        <f>IF(ISBLANK($P31),0,$P31-$I31)</f>
        <v>0</v>
      </c>
      <c r="R31" s="78"/>
      <c r="S31" s="19">
        <f t="shared" si="6"/>
        <v>0</v>
      </c>
      <c r="T31" s="88">
        <v>0.19</v>
      </c>
      <c r="U31" s="17">
        <f>$S31-$L31</f>
        <v>0</v>
      </c>
      <c r="V31" s="115">
        <f>IF($L31=0,0,($S31/$L31)-1)</f>
        <v>0</v>
      </c>
      <c r="W31" s="107">
        <f t="shared" si="7"/>
        <v>1</v>
      </c>
      <c r="X31" s="17">
        <f t="shared" si="8"/>
        <v>0</v>
      </c>
      <c r="Y31" s="90"/>
    </row>
    <row r="32" spans="1:25" ht="13">
      <c r="A32" s="109" t="str">
        <f t="shared" si="9"/>
        <v xml:space="preserve"> </v>
      </c>
      <c r="B32" s="70"/>
      <c r="C32" s="193"/>
      <c r="D32" s="71"/>
      <c r="E32" s="72"/>
      <c r="F32" s="73"/>
      <c r="G32" s="78"/>
      <c r="H32" s="18">
        <f t="shared" si="0"/>
        <v>0</v>
      </c>
      <c r="I32" s="71">
        <f t="shared" si="1"/>
        <v>0</v>
      </c>
      <c r="J32" s="114">
        <f t="shared" si="2"/>
        <v>0</v>
      </c>
      <c r="K32" s="78">
        <f t="shared" si="3"/>
        <v>0</v>
      </c>
      <c r="L32" s="19">
        <f t="shared" si="4"/>
        <v>0</v>
      </c>
      <c r="M32" s="48">
        <f t="shared" si="5"/>
        <v>0</v>
      </c>
      <c r="N32" s="102">
        <v>1</v>
      </c>
      <c r="O32" s="198">
        <f t="shared" si="10"/>
        <v>0</v>
      </c>
      <c r="P32" s="105"/>
      <c r="Q32" s="20">
        <f>IF(ISBLANK($P32),0,$P32-$I32)</f>
        <v>0</v>
      </c>
      <c r="R32" s="78"/>
      <c r="S32" s="19">
        <f t="shared" si="6"/>
        <v>0</v>
      </c>
      <c r="T32" s="88">
        <v>0.19</v>
      </c>
      <c r="U32" s="17">
        <f>$S32-$L32</f>
        <v>0</v>
      </c>
      <c r="V32" s="116">
        <f>IF($L32=0,0,($S32/$L32)-1)</f>
        <v>0</v>
      </c>
      <c r="W32" s="107">
        <f t="shared" si="7"/>
        <v>1</v>
      </c>
      <c r="X32" s="17">
        <f t="shared" si="8"/>
        <v>0</v>
      </c>
      <c r="Y32" s="90"/>
    </row>
    <row r="33" spans="1:25" ht="13">
      <c r="A33" s="109" t="str">
        <f t="shared" si="9"/>
        <v xml:space="preserve"> </v>
      </c>
      <c r="B33" s="79"/>
      <c r="C33" s="194"/>
      <c r="D33" s="80"/>
      <c r="E33" s="81"/>
      <c r="F33" s="82"/>
      <c r="G33" s="83"/>
      <c r="H33" s="18">
        <f t="shared" si="0"/>
        <v>0</v>
      </c>
      <c r="I33" s="80">
        <f>$D33</f>
        <v>0</v>
      </c>
      <c r="J33" s="114">
        <f t="shared" si="2"/>
        <v>0</v>
      </c>
      <c r="K33" s="83">
        <f>$G33</f>
        <v>0</v>
      </c>
      <c r="L33" s="22">
        <f t="shared" si="4"/>
        <v>0</v>
      </c>
      <c r="M33" s="49">
        <f t="shared" si="5"/>
        <v>0</v>
      </c>
      <c r="N33" s="102">
        <v>1</v>
      </c>
      <c r="O33" s="198">
        <f t="shared" si="10"/>
        <v>0</v>
      </c>
      <c r="P33" s="203"/>
      <c r="Q33" s="20">
        <f>IF(ISBLANK($P33),0,$P33-$I33)</f>
        <v>0</v>
      </c>
      <c r="R33" s="83"/>
      <c r="S33" s="19">
        <f t="shared" si="6"/>
        <v>0</v>
      </c>
      <c r="T33" s="89">
        <v>0.19</v>
      </c>
      <c r="U33" s="50">
        <f>$S33-$L33</f>
        <v>0</v>
      </c>
      <c r="V33" s="116">
        <f>IF($L33=0,0,($S33/$L33)-1)</f>
        <v>0</v>
      </c>
      <c r="W33" s="107">
        <f t="shared" si="7"/>
        <v>1</v>
      </c>
      <c r="X33" s="17">
        <f t="shared" si="8"/>
        <v>0</v>
      </c>
      <c r="Y33" s="91"/>
    </row>
    <row r="34" spans="1:25" ht="13">
      <c r="A34" s="109" t="str">
        <f t="shared" si="9"/>
        <v xml:space="preserve"> </v>
      </c>
      <c r="B34" s="70"/>
      <c r="C34" s="193"/>
      <c r="D34" s="71"/>
      <c r="E34" s="72"/>
      <c r="F34" s="73"/>
      <c r="G34" s="78"/>
      <c r="H34" s="18">
        <f t="shared" si="0"/>
        <v>0</v>
      </c>
      <c r="I34" s="80">
        <f t="shared" ref="I34:I57" si="11">$D34</f>
        <v>0</v>
      </c>
      <c r="J34" s="114">
        <f t="shared" si="2"/>
        <v>0</v>
      </c>
      <c r="K34" s="83">
        <f t="shared" ref="K34:K57" si="12">$G34</f>
        <v>0</v>
      </c>
      <c r="L34" s="19">
        <f t="shared" si="4"/>
        <v>0</v>
      </c>
      <c r="M34" s="48">
        <f t="shared" si="5"/>
        <v>0</v>
      </c>
      <c r="N34" s="102">
        <v>1</v>
      </c>
      <c r="O34" s="198">
        <f t="shared" si="10"/>
        <v>0</v>
      </c>
      <c r="P34" s="105"/>
      <c r="Q34" s="20">
        <f>IF(ISBLANK($P34),0,$P34-$I34)</f>
        <v>0</v>
      </c>
      <c r="R34" s="78"/>
      <c r="S34" s="19">
        <f t="shared" si="6"/>
        <v>0</v>
      </c>
      <c r="T34" s="88">
        <v>0.19</v>
      </c>
      <c r="U34" s="17">
        <f>$S34-$L34</f>
        <v>0</v>
      </c>
      <c r="V34" s="115">
        <f>IF($L34=0,0,($S34/$L34)-1)</f>
        <v>0</v>
      </c>
      <c r="W34" s="107">
        <f t="shared" si="7"/>
        <v>1</v>
      </c>
      <c r="X34" s="17">
        <f t="shared" si="8"/>
        <v>0</v>
      </c>
      <c r="Y34" s="90"/>
    </row>
    <row r="35" spans="1:25" ht="13">
      <c r="A35" s="109" t="str">
        <f t="shared" si="9"/>
        <v xml:space="preserve"> </v>
      </c>
      <c r="B35" s="70"/>
      <c r="C35" s="193"/>
      <c r="D35" s="71"/>
      <c r="E35" s="72"/>
      <c r="F35" s="73"/>
      <c r="G35" s="78"/>
      <c r="H35" s="18">
        <f t="shared" si="0"/>
        <v>0</v>
      </c>
      <c r="I35" s="80">
        <f t="shared" si="11"/>
        <v>0</v>
      </c>
      <c r="J35" s="114">
        <f t="shared" si="2"/>
        <v>0</v>
      </c>
      <c r="K35" s="83">
        <f t="shared" si="12"/>
        <v>0</v>
      </c>
      <c r="L35" s="19">
        <f t="shared" si="4"/>
        <v>0</v>
      </c>
      <c r="M35" s="48">
        <f t="shared" si="5"/>
        <v>0</v>
      </c>
      <c r="N35" s="102">
        <v>1</v>
      </c>
      <c r="O35" s="198">
        <f t="shared" si="10"/>
        <v>0</v>
      </c>
      <c r="P35" s="105"/>
      <c r="Q35" s="20">
        <f>IF(ISBLANK($P35),0,$P35-$I35)</f>
        <v>0</v>
      </c>
      <c r="R35" s="78"/>
      <c r="S35" s="19">
        <f t="shared" si="6"/>
        <v>0</v>
      </c>
      <c r="T35" s="88">
        <v>0.19</v>
      </c>
      <c r="U35" s="17">
        <f>$S35-$L35</f>
        <v>0</v>
      </c>
      <c r="V35" s="115">
        <f>IF($L35=0,0,($S35/$L35)-1)</f>
        <v>0</v>
      </c>
      <c r="W35" s="107">
        <f t="shared" si="7"/>
        <v>1</v>
      </c>
      <c r="X35" s="17">
        <f t="shared" si="8"/>
        <v>0</v>
      </c>
      <c r="Y35" s="90"/>
    </row>
    <row r="36" spans="1:25" ht="13">
      <c r="A36" s="109" t="str">
        <f t="shared" si="9"/>
        <v xml:space="preserve"> </v>
      </c>
      <c r="B36" s="70"/>
      <c r="C36" s="193"/>
      <c r="D36" s="71"/>
      <c r="E36" s="72"/>
      <c r="F36" s="73"/>
      <c r="G36" s="78"/>
      <c r="H36" s="18">
        <f t="shared" si="0"/>
        <v>0</v>
      </c>
      <c r="I36" s="80">
        <f t="shared" si="11"/>
        <v>0</v>
      </c>
      <c r="J36" s="114">
        <f t="shared" si="2"/>
        <v>0</v>
      </c>
      <c r="K36" s="83">
        <f t="shared" si="12"/>
        <v>0</v>
      </c>
      <c r="L36" s="19">
        <f t="shared" si="4"/>
        <v>0</v>
      </c>
      <c r="M36" s="48">
        <f t="shared" si="5"/>
        <v>0</v>
      </c>
      <c r="N36" s="102">
        <v>1</v>
      </c>
      <c r="O36" s="198">
        <f t="shared" si="10"/>
        <v>0</v>
      </c>
      <c r="P36" s="105"/>
      <c r="Q36" s="20">
        <f>IF(ISBLANK($P36),0,$P36-$I36)</f>
        <v>0</v>
      </c>
      <c r="R36" s="78"/>
      <c r="S36" s="19">
        <f t="shared" si="6"/>
        <v>0</v>
      </c>
      <c r="T36" s="88">
        <v>0.19</v>
      </c>
      <c r="U36" s="17">
        <f>$S36-$L36</f>
        <v>0</v>
      </c>
      <c r="V36" s="115">
        <f>IF($L36=0,0,($S36/$L36)-1)</f>
        <v>0</v>
      </c>
      <c r="W36" s="107">
        <f t="shared" si="7"/>
        <v>1</v>
      </c>
      <c r="X36" s="17">
        <f t="shared" si="8"/>
        <v>0</v>
      </c>
      <c r="Y36" s="92"/>
    </row>
    <row r="37" spans="1:25" ht="13">
      <c r="A37" s="109" t="str">
        <f t="shared" si="9"/>
        <v xml:space="preserve"> </v>
      </c>
      <c r="B37" s="70"/>
      <c r="C37" s="193"/>
      <c r="D37" s="71"/>
      <c r="E37" s="72"/>
      <c r="F37" s="73"/>
      <c r="G37" s="78"/>
      <c r="H37" s="18">
        <f t="shared" si="0"/>
        <v>0</v>
      </c>
      <c r="I37" s="80">
        <f t="shared" si="11"/>
        <v>0</v>
      </c>
      <c r="J37" s="114">
        <f t="shared" si="2"/>
        <v>0</v>
      </c>
      <c r="K37" s="83">
        <f t="shared" si="12"/>
        <v>0</v>
      </c>
      <c r="L37" s="19">
        <f t="shared" si="4"/>
        <v>0</v>
      </c>
      <c r="M37" s="48">
        <f t="shared" si="5"/>
        <v>0</v>
      </c>
      <c r="N37" s="102">
        <v>1</v>
      </c>
      <c r="O37" s="198">
        <f t="shared" si="10"/>
        <v>0</v>
      </c>
      <c r="P37" s="105"/>
      <c r="Q37" s="20">
        <f>IF(ISBLANK($P37),0,$P37-$I37)</f>
        <v>0</v>
      </c>
      <c r="R37" s="78"/>
      <c r="S37" s="19">
        <f t="shared" si="6"/>
        <v>0</v>
      </c>
      <c r="T37" s="88">
        <v>0.19</v>
      </c>
      <c r="U37" s="17">
        <f>$S37-$L37</f>
        <v>0</v>
      </c>
      <c r="V37" s="115">
        <f>IF($L37=0,0,($S37/$L37)-1)</f>
        <v>0</v>
      </c>
      <c r="W37" s="107">
        <f t="shared" si="7"/>
        <v>1</v>
      </c>
      <c r="X37" s="17">
        <f t="shared" si="8"/>
        <v>0</v>
      </c>
      <c r="Y37" s="90"/>
    </row>
    <row r="38" spans="1:25" ht="13">
      <c r="A38" s="109" t="str">
        <f t="shared" si="9"/>
        <v xml:space="preserve"> </v>
      </c>
      <c r="B38" s="70"/>
      <c r="C38" s="193"/>
      <c r="D38" s="71"/>
      <c r="E38" s="72"/>
      <c r="F38" s="73"/>
      <c r="G38" s="78"/>
      <c r="H38" s="18">
        <f t="shared" si="0"/>
        <v>0</v>
      </c>
      <c r="I38" s="80">
        <f t="shared" si="11"/>
        <v>0</v>
      </c>
      <c r="J38" s="114">
        <f t="shared" si="2"/>
        <v>0</v>
      </c>
      <c r="K38" s="83">
        <f t="shared" si="12"/>
        <v>0</v>
      </c>
      <c r="L38" s="19">
        <f t="shared" si="4"/>
        <v>0</v>
      </c>
      <c r="M38" s="48">
        <f t="shared" si="5"/>
        <v>0</v>
      </c>
      <c r="N38" s="102">
        <v>1</v>
      </c>
      <c r="O38" s="198">
        <f t="shared" si="10"/>
        <v>0</v>
      </c>
      <c r="P38" s="105"/>
      <c r="Q38" s="20">
        <f>IF(ISBLANK($P38),0,$P38-$I38)</f>
        <v>0</v>
      </c>
      <c r="R38" s="78"/>
      <c r="S38" s="19">
        <f t="shared" si="6"/>
        <v>0</v>
      </c>
      <c r="T38" s="88">
        <v>0.19</v>
      </c>
      <c r="U38" s="17">
        <f>$S38-$L38</f>
        <v>0</v>
      </c>
      <c r="V38" s="115">
        <f>IF($L38=0,0,($S38/$L38)-1)</f>
        <v>0</v>
      </c>
      <c r="W38" s="107">
        <f t="shared" si="7"/>
        <v>1</v>
      </c>
      <c r="X38" s="17">
        <f t="shared" si="8"/>
        <v>0</v>
      </c>
      <c r="Y38" s="90"/>
    </row>
    <row r="39" spans="1:25" ht="13">
      <c r="A39" s="109" t="str">
        <f t="shared" si="9"/>
        <v xml:space="preserve"> </v>
      </c>
      <c r="B39" s="70"/>
      <c r="C39" s="193"/>
      <c r="D39" s="71"/>
      <c r="E39" s="72"/>
      <c r="F39" s="73"/>
      <c r="G39" s="78"/>
      <c r="H39" s="18">
        <f t="shared" si="0"/>
        <v>0</v>
      </c>
      <c r="I39" s="80">
        <f t="shared" si="11"/>
        <v>0</v>
      </c>
      <c r="J39" s="114">
        <f t="shared" si="2"/>
        <v>0</v>
      </c>
      <c r="K39" s="83">
        <f t="shared" si="12"/>
        <v>0</v>
      </c>
      <c r="L39" s="19">
        <f t="shared" si="4"/>
        <v>0</v>
      </c>
      <c r="M39" s="48">
        <f t="shared" si="5"/>
        <v>0</v>
      </c>
      <c r="N39" s="102">
        <v>1</v>
      </c>
      <c r="O39" s="198">
        <f t="shared" si="10"/>
        <v>0</v>
      </c>
      <c r="P39" s="105"/>
      <c r="Q39" s="20">
        <f>IF(ISBLANK($P39),0,$P39-$I39)</f>
        <v>0</v>
      </c>
      <c r="R39" s="78"/>
      <c r="S39" s="19">
        <f t="shared" si="6"/>
        <v>0</v>
      </c>
      <c r="T39" s="88">
        <v>0.19</v>
      </c>
      <c r="U39" s="17">
        <f>$S39-$L39</f>
        <v>0</v>
      </c>
      <c r="V39" s="115">
        <f>IF($L39=0,0,($S39/$L39)-1)</f>
        <v>0</v>
      </c>
      <c r="W39" s="107">
        <f t="shared" si="7"/>
        <v>1</v>
      </c>
      <c r="X39" s="17">
        <f t="shared" si="8"/>
        <v>0</v>
      </c>
      <c r="Y39" s="90"/>
    </row>
    <row r="40" spans="1:25" ht="13">
      <c r="A40" s="109" t="str">
        <f t="shared" si="9"/>
        <v xml:space="preserve"> </v>
      </c>
      <c r="B40" s="70"/>
      <c r="C40" s="193"/>
      <c r="D40" s="71"/>
      <c r="E40" s="72"/>
      <c r="F40" s="73"/>
      <c r="G40" s="78"/>
      <c r="H40" s="18">
        <f t="shared" si="0"/>
        <v>0</v>
      </c>
      <c r="I40" s="80">
        <f t="shared" si="11"/>
        <v>0</v>
      </c>
      <c r="J40" s="114">
        <f t="shared" si="2"/>
        <v>0</v>
      </c>
      <c r="K40" s="83">
        <f t="shared" si="12"/>
        <v>0</v>
      </c>
      <c r="L40" s="19">
        <f t="shared" si="4"/>
        <v>0</v>
      </c>
      <c r="M40" s="48">
        <f t="shared" si="5"/>
        <v>0</v>
      </c>
      <c r="N40" s="102">
        <v>1</v>
      </c>
      <c r="O40" s="198">
        <f t="shared" si="10"/>
        <v>0</v>
      </c>
      <c r="P40" s="105"/>
      <c r="Q40" s="20">
        <f>IF(ISBLANK($P40),0,$P40-$I40)</f>
        <v>0</v>
      </c>
      <c r="R40" s="78"/>
      <c r="S40" s="19">
        <f t="shared" si="6"/>
        <v>0</v>
      </c>
      <c r="T40" s="88">
        <v>0.19</v>
      </c>
      <c r="U40" s="17">
        <f>$S40-$L40</f>
        <v>0</v>
      </c>
      <c r="V40" s="115">
        <f>IF($L40=0,0,($S40/$L40)-1)</f>
        <v>0</v>
      </c>
      <c r="W40" s="107">
        <f t="shared" si="7"/>
        <v>1</v>
      </c>
      <c r="X40" s="17">
        <f t="shared" si="8"/>
        <v>0</v>
      </c>
      <c r="Y40" s="90"/>
    </row>
    <row r="41" spans="1:25" ht="13">
      <c r="A41" s="109" t="str">
        <f t="shared" si="9"/>
        <v xml:space="preserve"> </v>
      </c>
      <c r="B41" s="70"/>
      <c r="C41" s="193"/>
      <c r="D41" s="71"/>
      <c r="E41" s="72"/>
      <c r="F41" s="73"/>
      <c r="G41" s="78"/>
      <c r="H41" s="18">
        <f t="shared" si="0"/>
        <v>0</v>
      </c>
      <c r="I41" s="80">
        <f t="shared" si="11"/>
        <v>0</v>
      </c>
      <c r="J41" s="114">
        <f t="shared" si="2"/>
        <v>0</v>
      </c>
      <c r="K41" s="83">
        <f t="shared" si="12"/>
        <v>0</v>
      </c>
      <c r="L41" s="19">
        <f t="shared" si="4"/>
        <v>0</v>
      </c>
      <c r="M41" s="48">
        <f t="shared" si="5"/>
        <v>0</v>
      </c>
      <c r="N41" s="102">
        <v>1</v>
      </c>
      <c r="O41" s="198">
        <f t="shared" si="10"/>
        <v>0</v>
      </c>
      <c r="P41" s="105"/>
      <c r="Q41" s="20">
        <f>IF(ISBLANK($P41),0,$P41-$I41)</f>
        <v>0</v>
      </c>
      <c r="R41" s="78"/>
      <c r="S41" s="19">
        <f t="shared" si="6"/>
        <v>0</v>
      </c>
      <c r="T41" s="88">
        <v>0.19</v>
      </c>
      <c r="U41" s="17">
        <f>$S41-$L41</f>
        <v>0</v>
      </c>
      <c r="V41" s="115">
        <f>IF($L41=0,0,($S41/$L41)-1)</f>
        <v>0</v>
      </c>
      <c r="W41" s="107">
        <f t="shared" si="7"/>
        <v>1</v>
      </c>
      <c r="X41" s="17">
        <f t="shared" si="8"/>
        <v>0</v>
      </c>
      <c r="Y41" s="90"/>
    </row>
    <row r="42" spans="1:25" ht="13">
      <c r="A42" s="109" t="str">
        <f t="shared" si="9"/>
        <v xml:space="preserve"> </v>
      </c>
      <c r="B42" s="70"/>
      <c r="C42" s="193"/>
      <c r="D42" s="71"/>
      <c r="E42" s="72"/>
      <c r="F42" s="73"/>
      <c r="G42" s="78"/>
      <c r="H42" s="18">
        <f t="shared" si="0"/>
        <v>0</v>
      </c>
      <c r="I42" s="80">
        <f t="shared" si="11"/>
        <v>0</v>
      </c>
      <c r="J42" s="114">
        <f t="shared" si="2"/>
        <v>0</v>
      </c>
      <c r="K42" s="83">
        <f t="shared" si="12"/>
        <v>0</v>
      </c>
      <c r="L42" s="19">
        <f t="shared" si="4"/>
        <v>0</v>
      </c>
      <c r="M42" s="48">
        <f t="shared" si="5"/>
        <v>0</v>
      </c>
      <c r="N42" s="102">
        <v>1</v>
      </c>
      <c r="O42" s="198">
        <f t="shared" si="10"/>
        <v>0</v>
      </c>
      <c r="P42" s="105"/>
      <c r="Q42" s="20">
        <f>IF(ISBLANK($P42),0,$P42-$I42)</f>
        <v>0</v>
      </c>
      <c r="R42" s="78"/>
      <c r="S42" s="19">
        <f t="shared" si="6"/>
        <v>0</v>
      </c>
      <c r="T42" s="88">
        <v>0.19</v>
      </c>
      <c r="U42" s="17">
        <f>$S42-$L42</f>
        <v>0</v>
      </c>
      <c r="V42" s="115">
        <f>IF($L42=0,0,($S42/$L42)-1)</f>
        <v>0</v>
      </c>
      <c r="W42" s="107">
        <f t="shared" si="7"/>
        <v>1</v>
      </c>
      <c r="X42" s="17">
        <f t="shared" si="8"/>
        <v>0</v>
      </c>
      <c r="Y42" s="90"/>
    </row>
    <row r="43" spans="1:25" ht="13">
      <c r="A43" s="109" t="str">
        <f t="shared" si="9"/>
        <v xml:space="preserve"> </v>
      </c>
      <c r="B43" s="70"/>
      <c r="C43" s="193"/>
      <c r="D43" s="71"/>
      <c r="E43" s="72"/>
      <c r="F43" s="73"/>
      <c r="G43" s="78"/>
      <c r="H43" s="18">
        <f t="shared" si="0"/>
        <v>0</v>
      </c>
      <c r="I43" s="80">
        <f t="shared" si="11"/>
        <v>0</v>
      </c>
      <c r="J43" s="114">
        <f t="shared" si="2"/>
        <v>0</v>
      </c>
      <c r="K43" s="83">
        <f t="shared" si="12"/>
        <v>0</v>
      </c>
      <c r="L43" s="19">
        <f t="shared" si="4"/>
        <v>0</v>
      </c>
      <c r="M43" s="48">
        <f t="shared" si="5"/>
        <v>0</v>
      </c>
      <c r="N43" s="102">
        <v>1</v>
      </c>
      <c r="O43" s="198">
        <f t="shared" si="10"/>
        <v>0</v>
      </c>
      <c r="P43" s="105"/>
      <c r="Q43" s="20">
        <f>IF(ISBLANK($P43),0,$P43-$I43)</f>
        <v>0</v>
      </c>
      <c r="R43" s="78"/>
      <c r="S43" s="19">
        <f t="shared" si="6"/>
        <v>0</v>
      </c>
      <c r="T43" s="88">
        <v>0.19</v>
      </c>
      <c r="U43" s="17">
        <f>$S43-$L43</f>
        <v>0</v>
      </c>
      <c r="V43" s="115">
        <f>IF($L43=0,0,($S43/$L43)-1)</f>
        <v>0</v>
      </c>
      <c r="W43" s="107">
        <f t="shared" si="7"/>
        <v>1</v>
      </c>
      <c r="X43" s="17">
        <f t="shared" si="8"/>
        <v>0</v>
      </c>
      <c r="Y43" s="90"/>
    </row>
    <row r="44" spans="1:25" ht="13">
      <c r="A44" s="109" t="str">
        <f t="shared" si="9"/>
        <v xml:space="preserve"> </v>
      </c>
      <c r="B44" s="70"/>
      <c r="C44" s="193"/>
      <c r="D44" s="71"/>
      <c r="E44" s="72"/>
      <c r="F44" s="73"/>
      <c r="G44" s="78"/>
      <c r="H44" s="18">
        <f t="shared" si="0"/>
        <v>0</v>
      </c>
      <c r="I44" s="80">
        <f t="shared" si="11"/>
        <v>0</v>
      </c>
      <c r="J44" s="114">
        <f t="shared" si="2"/>
        <v>0</v>
      </c>
      <c r="K44" s="83">
        <f t="shared" si="12"/>
        <v>0</v>
      </c>
      <c r="L44" s="19">
        <f t="shared" si="4"/>
        <v>0</v>
      </c>
      <c r="M44" s="48">
        <f t="shared" si="5"/>
        <v>0</v>
      </c>
      <c r="N44" s="102">
        <v>1</v>
      </c>
      <c r="O44" s="198">
        <f t="shared" si="10"/>
        <v>0</v>
      </c>
      <c r="P44" s="105"/>
      <c r="Q44" s="20">
        <f>IF(ISBLANK($P44),0,$P44-$I44)</f>
        <v>0</v>
      </c>
      <c r="R44" s="78"/>
      <c r="S44" s="19">
        <f t="shared" si="6"/>
        <v>0</v>
      </c>
      <c r="T44" s="88">
        <v>0.19</v>
      </c>
      <c r="U44" s="17">
        <f>$S44-$L44</f>
        <v>0</v>
      </c>
      <c r="V44" s="115">
        <f>IF($L44=0,0,($S44/$L44)-1)</f>
        <v>0</v>
      </c>
      <c r="W44" s="107">
        <f t="shared" si="7"/>
        <v>1</v>
      </c>
      <c r="X44" s="17">
        <f t="shared" si="8"/>
        <v>0</v>
      </c>
      <c r="Y44" s="90"/>
    </row>
    <row r="45" spans="1:25" ht="13">
      <c r="A45" s="109" t="str">
        <f t="shared" si="9"/>
        <v xml:space="preserve"> </v>
      </c>
      <c r="B45" s="70"/>
      <c r="C45" s="193"/>
      <c r="D45" s="71"/>
      <c r="E45" s="72"/>
      <c r="F45" s="73"/>
      <c r="G45" s="78"/>
      <c r="H45" s="18">
        <f t="shared" si="0"/>
        <v>0</v>
      </c>
      <c r="I45" s="80">
        <f t="shared" si="11"/>
        <v>0</v>
      </c>
      <c r="J45" s="114">
        <f t="shared" si="2"/>
        <v>0</v>
      </c>
      <c r="K45" s="83">
        <f t="shared" si="12"/>
        <v>0</v>
      </c>
      <c r="L45" s="19">
        <f t="shared" si="4"/>
        <v>0</v>
      </c>
      <c r="M45" s="48">
        <f t="shared" si="5"/>
        <v>0</v>
      </c>
      <c r="N45" s="102">
        <v>1</v>
      </c>
      <c r="O45" s="198">
        <f t="shared" si="10"/>
        <v>0</v>
      </c>
      <c r="P45" s="105"/>
      <c r="Q45" s="20">
        <f>IF(ISBLANK($P45),0,$P45-$I45)</f>
        <v>0</v>
      </c>
      <c r="R45" s="78"/>
      <c r="S45" s="19">
        <f t="shared" si="6"/>
        <v>0</v>
      </c>
      <c r="T45" s="88">
        <v>0.19</v>
      </c>
      <c r="U45" s="17">
        <f>$S45-$L45</f>
        <v>0</v>
      </c>
      <c r="V45" s="115">
        <f>IF($L45=0,0,($S45/$L45)-1)</f>
        <v>0</v>
      </c>
      <c r="W45" s="107">
        <f t="shared" si="7"/>
        <v>1</v>
      </c>
      <c r="X45" s="17">
        <f t="shared" si="8"/>
        <v>0</v>
      </c>
      <c r="Y45" s="90"/>
    </row>
    <row r="46" spans="1:25" ht="13">
      <c r="A46" s="109" t="str">
        <f t="shared" si="9"/>
        <v xml:space="preserve"> </v>
      </c>
      <c r="B46" s="70"/>
      <c r="C46" s="193"/>
      <c r="D46" s="71"/>
      <c r="E46" s="72"/>
      <c r="F46" s="73"/>
      <c r="G46" s="78"/>
      <c r="H46" s="18">
        <f t="shared" si="0"/>
        <v>0</v>
      </c>
      <c r="I46" s="80">
        <f t="shared" si="11"/>
        <v>0</v>
      </c>
      <c r="J46" s="114">
        <f t="shared" si="2"/>
        <v>0</v>
      </c>
      <c r="K46" s="83">
        <f t="shared" si="12"/>
        <v>0</v>
      </c>
      <c r="L46" s="19">
        <f t="shared" si="4"/>
        <v>0</v>
      </c>
      <c r="M46" s="48">
        <f t="shared" si="5"/>
        <v>0</v>
      </c>
      <c r="N46" s="102">
        <v>1</v>
      </c>
      <c r="O46" s="198">
        <f t="shared" si="10"/>
        <v>0</v>
      </c>
      <c r="P46" s="105"/>
      <c r="Q46" s="20">
        <f>IF(ISBLANK($P46),0,$P46-$I46)</f>
        <v>0</v>
      </c>
      <c r="R46" s="78"/>
      <c r="S46" s="19">
        <f t="shared" si="6"/>
        <v>0</v>
      </c>
      <c r="T46" s="88">
        <v>0.19</v>
      </c>
      <c r="U46" s="17">
        <f>$S46-$L46</f>
        <v>0</v>
      </c>
      <c r="V46" s="115">
        <f>IF($L46=0,0,($S46/$L46)-1)</f>
        <v>0</v>
      </c>
      <c r="W46" s="107">
        <f t="shared" si="7"/>
        <v>1</v>
      </c>
      <c r="X46" s="17">
        <f t="shared" si="8"/>
        <v>0</v>
      </c>
      <c r="Y46" s="90"/>
    </row>
    <row r="47" spans="1:25" ht="13">
      <c r="A47" s="109" t="str">
        <f t="shared" si="9"/>
        <v xml:space="preserve"> </v>
      </c>
      <c r="B47" s="70"/>
      <c r="C47" s="193"/>
      <c r="D47" s="71"/>
      <c r="E47" s="72"/>
      <c r="F47" s="73"/>
      <c r="G47" s="78"/>
      <c r="H47" s="18">
        <f t="shared" si="0"/>
        <v>0</v>
      </c>
      <c r="I47" s="80">
        <f t="shared" si="11"/>
        <v>0</v>
      </c>
      <c r="J47" s="114">
        <f t="shared" si="2"/>
        <v>0</v>
      </c>
      <c r="K47" s="83">
        <f t="shared" si="12"/>
        <v>0</v>
      </c>
      <c r="L47" s="19">
        <f t="shared" si="4"/>
        <v>0</v>
      </c>
      <c r="M47" s="48">
        <f t="shared" si="5"/>
        <v>0</v>
      </c>
      <c r="N47" s="102">
        <v>1</v>
      </c>
      <c r="O47" s="198">
        <f t="shared" si="10"/>
        <v>0</v>
      </c>
      <c r="P47" s="105"/>
      <c r="Q47" s="20">
        <f>IF(ISBLANK($P47),0,$P47-$I47)</f>
        <v>0</v>
      </c>
      <c r="R47" s="78"/>
      <c r="S47" s="19">
        <f t="shared" si="6"/>
        <v>0</v>
      </c>
      <c r="T47" s="88">
        <v>0.19</v>
      </c>
      <c r="U47" s="17">
        <f>$S47-$L47</f>
        <v>0</v>
      </c>
      <c r="V47" s="115">
        <f>IF($L47=0,0,($S47/$L47)-1)</f>
        <v>0</v>
      </c>
      <c r="W47" s="107">
        <f t="shared" si="7"/>
        <v>1</v>
      </c>
      <c r="X47" s="17">
        <f t="shared" si="8"/>
        <v>0</v>
      </c>
      <c r="Y47" s="90"/>
    </row>
    <row r="48" spans="1:25" ht="13">
      <c r="A48" s="109" t="str">
        <f t="shared" si="9"/>
        <v xml:space="preserve"> </v>
      </c>
      <c r="B48" s="70"/>
      <c r="C48" s="193"/>
      <c r="D48" s="71"/>
      <c r="E48" s="72"/>
      <c r="F48" s="73"/>
      <c r="G48" s="78"/>
      <c r="H48" s="18">
        <f t="shared" si="0"/>
        <v>0</v>
      </c>
      <c r="I48" s="80">
        <f t="shared" si="11"/>
        <v>0</v>
      </c>
      <c r="J48" s="114">
        <f t="shared" si="2"/>
        <v>0</v>
      </c>
      <c r="K48" s="83">
        <f t="shared" si="12"/>
        <v>0</v>
      </c>
      <c r="L48" s="19">
        <f t="shared" si="4"/>
        <v>0</v>
      </c>
      <c r="M48" s="48">
        <f t="shared" si="5"/>
        <v>0</v>
      </c>
      <c r="N48" s="102">
        <v>1</v>
      </c>
      <c r="O48" s="198">
        <f t="shared" si="10"/>
        <v>0</v>
      </c>
      <c r="P48" s="105"/>
      <c r="Q48" s="20">
        <f>IF(ISBLANK($P48),0,$P48-$I48)</f>
        <v>0</v>
      </c>
      <c r="R48" s="78"/>
      <c r="S48" s="19">
        <f t="shared" si="6"/>
        <v>0</v>
      </c>
      <c r="T48" s="88">
        <v>0.19</v>
      </c>
      <c r="U48" s="17">
        <f>$S48-$L48</f>
        <v>0</v>
      </c>
      <c r="V48" s="115">
        <f>IF($L48=0,0,($S48/$L48)-1)</f>
        <v>0</v>
      </c>
      <c r="W48" s="107">
        <f t="shared" si="7"/>
        <v>1</v>
      </c>
      <c r="X48" s="17">
        <f t="shared" si="8"/>
        <v>0</v>
      </c>
      <c r="Y48" s="90"/>
    </row>
    <row r="49" spans="1:25" ht="13">
      <c r="A49" s="109" t="str">
        <f t="shared" si="9"/>
        <v xml:space="preserve"> </v>
      </c>
      <c r="B49" s="70"/>
      <c r="C49" s="193"/>
      <c r="D49" s="71"/>
      <c r="E49" s="72"/>
      <c r="F49" s="73"/>
      <c r="G49" s="78"/>
      <c r="H49" s="18">
        <f t="shared" si="0"/>
        <v>0</v>
      </c>
      <c r="I49" s="80">
        <f t="shared" si="11"/>
        <v>0</v>
      </c>
      <c r="J49" s="114">
        <f t="shared" si="2"/>
        <v>0</v>
      </c>
      <c r="K49" s="83">
        <f t="shared" si="12"/>
        <v>0</v>
      </c>
      <c r="L49" s="19">
        <f t="shared" si="4"/>
        <v>0</v>
      </c>
      <c r="M49" s="48">
        <f t="shared" si="5"/>
        <v>0</v>
      </c>
      <c r="N49" s="102">
        <v>1</v>
      </c>
      <c r="O49" s="198">
        <f t="shared" si="10"/>
        <v>0</v>
      </c>
      <c r="P49" s="105"/>
      <c r="Q49" s="20">
        <f>IF(ISBLANK($P49),0,$P49-$I49)</f>
        <v>0</v>
      </c>
      <c r="R49" s="78"/>
      <c r="S49" s="19">
        <f t="shared" si="6"/>
        <v>0</v>
      </c>
      <c r="T49" s="88">
        <v>0.19</v>
      </c>
      <c r="U49" s="17">
        <f>$S49-$L49</f>
        <v>0</v>
      </c>
      <c r="V49" s="115">
        <f>IF($L49=0,0,($S49/$L49)-1)</f>
        <v>0</v>
      </c>
      <c r="W49" s="107">
        <f t="shared" si="7"/>
        <v>1</v>
      </c>
      <c r="X49" s="17">
        <f t="shared" si="8"/>
        <v>0</v>
      </c>
      <c r="Y49" s="90"/>
    </row>
    <row r="50" spans="1:25" ht="13">
      <c r="A50" s="109" t="str">
        <f t="shared" si="9"/>
        <v xml:space="preserve"> </v>
      </c>
      <c r="B50" s="70"/>
      <c r="C50" s="193"/>
      <c r="D50" s="71"/>
      <c r="E50" s="72"/>
      <c r="F50" s="73"/>
      <c r="G50" s="78"/>
      <c r="H50" s="18">
        <f t="shared" si="0"/>
        <v>0</v>
      </c>
      <c r="I50" s="80">
        <f t="shared" si="11"/>
        <v>0</v>
      </c>
      <c r="J50" s="114">
        <f t="shared" si="2"/>
        <v>0</v>
      </c>
      <c r="K50" s="83">
        <f t="shared" si="12"/>
        <v>0</v>
      </c>
      <c r="L50" s="19">
        <f t="shared" si="4"/>
        <v>0</v>
      </c>
      <c r="M50" s="48">
        <f t="shared" si="5"/>
        <v>0</v>
      </c>
      <c r="N50" s="102">
        <v>1</v>
      </c>
      <c r="O50" s="198">
        <f t="shared" si="10"/>
        <v>0</v>
      </c>
      <c r="P50" s="105"/>
      <c r="Q50" s="20">
        <f>IF(ISBLANK($P50),0,$P50-$I50)</f>
        <v>0</v>
      </c>
      <c r="R50" s="78"/>
      <c r="S50" s="19">
        <f t="shared" si="6"/>
        <v>0</v>
      </c>
      <c r="T50" s="88">
        <v>0.19</v>
      </c>
      <c r="U50" s="17">
        <f>$S50-$L50</f>
        <v>0</v>
      </c>
      <c r="V50" s="115">
        <f>IF($L50=0,0,($S50/$L50)-1)</f>
        <v>0</v>
      </c>
      <c r="W50" s="107">
        <f t="shared" si="7"/>
        <v>1</v>
      </c>
      <c r="X50" s="17">
        <f t="shared" si="8"/>
        <v>0</v>
      </c>
      <c r="Y50" s="90"/>
    </row>
    <row r="51" spans="1:25" ht="13">
      <c r="A51" s="109" t="str">
        <f t="shared" si="9"/>
        <v xml:space="preserve"> </v>
      </c>
      <c r="B51" s="70"/>
      <c r="C51" s="193"/>
      <c r="D51" s="71"/>
      <c r="E51" s="72"/>
      <c r="F51" s="73"/>
      <c r="G51" s="78"/>
      <c r="H51" s="18">
        <f t="shared" si="0"/>
        <v>0</v>
      </c>
      <c r="I51" s="80">
        <f t="shared" si="11"/>
        <v>0</v>
      </c>
      <c r="J51" s="114">
        <f t="shared" si="2"/>
        <v>0</v>
      </c>
      <c r="K51" s="83">
        <f t="shared" si="12"/>
        <v>0</v>
      </c>
      <c r="L51" s="19">
        <f t="shared" si="4"/>
        <v>0</v>
      </c>
      <c r="M51" s="48">
        <f t="shared" si="5"/>
        <v>0</v>
      </c>
      <c r="N51" s="102">
        <v>1</v>
      </c>
      <c r="O51" s="198">
        <f t="shared" si="10"/>
        <v>0</v>
      </c>
      <c r="P51" s="105"/>
      <c r="Q51" s="20">
        <f>IF(ISBLANK($P51),0,$P51-$I51)</f>
        <v>0</v>
      </c>
      <c r="R51" s="78"/>
      <c r="S51" s="19">
        <f t="shared" si="6"/>
        <v>0</v>
      </c>
      <c r="T51" s="88">
        <v>0.19</v>
      </c>
      <c r="U51" s="17">
        <f>$S51-$L51</f>
        <v>0</v>
      </c>
      <c r="V51" s="115">
        <f>IF($L51=0,0,($S51/$L51)-1)</f>
        <v>0</v>
      </c>
      <c r="W51" s="107">
        <f t="shared" si="7"/>
        <v>1</v>
      </c>
      <c r="X51" s="17">
        <f t="shared" si="8"/>
        <v>0</v>
      </c>
      <c r="Y51" s="90"/>
    </row>
    <row r="52" spans="1:25" ht="13">
      <c r="A52" s="109" t="str">
        <f t="shared" si="9"/>
        <v xml:space="preserve"> </v>
      </c>
      <c r="B52" s="70"/>
      <c r="C52" s="193"/>
      <c r="D52" s="71"/>
      <c r="E52" s="72"/>
      <c r="F52" s="73"/>
      <c r="G52" s="78"/>
      <c r="H52" s="18">
        <f t="shared" si="0"/>
        <v>0</v>
      </c>
      <c r="I52" s="80">
        <f t="shared" si="11"/>
        <v>0</v>
      </c>
      <c r="J52" s="114">
        <f t="shared" si="2"/>
        <v>0</v>
      </c>
      <c r="K52" s="83">
        <f t="shared" si="12"/>
        <v>0</v>
      </c>
      <c r="L52" s="19">
        <f t="shared" si="4"/>
        <v>0</v>
      </c>
      <c r="M52" s="48">
        <f t="shared" si="5"/>
        <v>0</v>
      </c>
      <c r="N52" s="102">
        <v>1</v>
      </c>
      <c r="O52" s="198">
        <f t="shared" si="10"/>
        <v>0</v>
      </c>
      <c r="P52" s="105"/>
      <c r="Q52" s="20">
        <f>IF(ISBLANK($P52),0,$P52-$I52)</f>
        <v>0</v>
      </c>
      <c r="R52" s="78"/>
      <c r="S52" s="19">
        <f t="shared" si="6"/>
        <v>0</v>
      </c>
      <c r="T52" s="88">
        <v>0.19</v>
      </c>
      <c r="U52" s="17">
        <f>$S52-$L52</f>
        <v>0</v>
      </c>
      <c r="V52" s="115">
        <f>IF($L52=0,0,($S52/$L52)-1)</f>
        <v>0</v>
      </c>
      <c r="W52" s="107">
        <f t="shared" si="7"/>
        <v>1</v>
      </c>
      <c r="X52" s="17">
        <f t="shared" si="8"/>
        <v>0</v>
      </c>
      <c r="Y52" s="90"/>
    </row>
    <row r="53" spans="1:25" ht="13">
      <c r="A53" s="109" t="str">
        <f t="shared" si="9"/>
        <v xml:space="preserve"> </v>
      </c>
      <c r="B53" s="70"/>
      <c r="C53" s="193"/>
      <c r="D53" s="71"/>
      <c r="E53" s="72"/>
      <c r="F53" s="73"/>
      <c r="G53" s="78"/>
      <c r="H53" s="18">
        <f t="shared" si="0"/>
        <v>0</v>
      </c>
      <c r="I53" s="80">
        <f t="shared" si="11"/>
        <v>0</v>
      </c>
      <c r="J53" s="114">
        <f t="shared" si="2"/>
        <v>0</v>
      </c>
      <c r="K53" s="83">
        <f t="shared" si="12"/>
        <v>0</v>
      </c>
      <c r="L53" s="19">
        <f t="shared" si="4"/>
        <v>0</v>
      </c>
      <c r="M53" s="48">
        <f t="shared" si="5"/>
        <v>0</v>
      </c>
      <c r="N53" s="102">
        <v>1</v>
      </c>
      <c r="O53" s="198">
        <f t="shared" si="10"/>
        <v>0</v>
      </c>
      <c r="P53" s="105"/>
      <c r="Q53" s="20">
        <f>IF(ISBLANK($P53),0,$P53-$I53)</f>
        <v>0</v>
      </c>
      <c r="R53" s="78"/>
      <c r="S53" s="19">
        <f t="shared" si="6"/>
        <v>0</v>
      </c>
      <c r="T53" s="88">
        <v>0.19</v>
      </c>
      <c r="U53" s="17">
        <f>$S53-$L53</f>
        <v>0</v>
      </c>
      <c r="V53" s="115">
        <f>IF($L53=0,0,($S53/$L53)-1)</f>
        <v>0</v>
      </c>
      <c r="W53" s="107">
        <f t="shared" si="7"/>
        <v>1</v>
      </c>
      <c r="X53" s="17">
        <f t="shared" si="8"/>
        <v>0</v>
      </c>
      <c r="Y53" s="90"/>
    </row>
    <row r="54" spans="1:25" ht="13">
      <c r="A54" s="109" t="str">
        <f t="shared" si="9"/>
        <v xml:space="preserve"> </v>
      </c>
      <c r="B54" s="70"/>
      <c r="C54" s="193"/>
      <c r="D54" s="71"/>
      <c r="E54" s="72"/>
      <c r="F54" s="73"/>
      <c r="G54" s="78"/>
      <c r="H54" s="18">
        <f t="shared" si="0"/>
        <v>0</v>
      </c>
      <c r="I54" s="80">
        <f t="shared" si="11"/>
        <v>0</v>
      </c>
      <c r="J54" s="114">
        <f t="shared" si="2"/>
        <v>0</v>
      </c>
      <c r="K54" s="83">
        <f t="shared" si="12"/>
        <v>0</v>
      </c>
      <c r="L54" s="19">
        <f t="shared" si="4"/>
        <v>0</v>
      </c>
      <c r="M54" s="48">
        <f t="shared" si="5"/>
        <v>0</v>
      </c>
      <c r="N54" s="102">
        <v>1</v>
      </c>
      <c r="O54" s="198">
        <f t="shared" si="10"/>
        <v>0</v>
      </c>
      <c r="P54" s="105"/>
      <c r="Q54" s="20">
        <f>IF(ISBLANK($P54),0,$P54-$I54)</f>
        <v>0</v>
      </c>
      <c r="R54" s="78"/>
      <c r="S54" s="19">
        <f t="shared" si="6"/>
        <v>0</v>
      </c>
      <c r="T54" s="88">
        <v>0.19</v>
      </c>
      <c r="U54" s="17">
        <f>$S54-$L54</f>
        <v>0</v>
      </c>
      <c r="V54" s="115">
        <f>IF($L54=0,0,($S54/$L54)-1)</f>
        <v>0</v>
      </c>
      <c r="W54" s="107">
        <f t="shared" si="7"/>
        <v>1</v>
      </c>
      <c r="X54" s="17">
        <f t="shared" si="8"/>
        <v>0</v>
      </c>
      <c r="Y54" s="90"/>
    </row>
    <row r="55" spans="1:25" ht="13">
      <c r="A55" s="109" t="str">
        <f t="shared" si="9"/>
        <v xml:space="preserve"> </v>
      </c>
      <c r="B55" s="70"/>
      <c r="C55" s="193"/>
      <c r="D55" s="71"/>
      <c r="E55" s="72"/>
      <c r="F55" s="73"/>
      <c r="G55" s="78"/>
      <c r="H55" s="18">
        <f t="shared" si="0"/>
        <v>0</v>
      </c>
      <c r="I55" s="80">
        <f t="shared" si="11"/>
        <v>0</v>
      </c>
      <c r="J55" s="114">
        <f t="shared" si="2"/>
        <v>0</v>
      </c>
      <c r="K55" s="83">
        <f t="shared" si="12"/>
        <v>0</v>
      </c>
      <c r="L55" s="19">
        <f t="shared" si="4"/>
        <v>0</v>
      </c>
      <c r="M55" s="48">
        <f t="shared" si="5"/>
        <v>0</v>
      </c>
      <c r="N55" s="102">
        <v>1</v>
      </c>
      <c r="O55" s="198">
        <f t="shared" si="10"/>
        <v>0</v>
      </c>
      <c r="P55" s="105"/>
      <c r="Q55" s="20">
        <f>IF(ISBLANK($P55),0,$P55-$I55)</f>
        <v>0</v>
      </c>
      <c r="R55" s="78"/>
      <c r="S55" s="19">
        <f t="shared" si="6"/>
        <v>0</v>
      </c>
      <c r="T55" s="88">
        <v>0.19</v>
      </c>
      <c r="U55" s="17">
        <f>$S55-$L55</f>
        <v>0</v>
      </c>
      <c r="V55" s="115">
        <f>IF($L55=0,0,($S55/$L55)-1)</f>
        <v>0</v>
      </c>
      <c r="W55" s="107">
        <f t="shared" si="7"/>
        <v>1</v>
      </c>
      <c r="X55" s="17">
        <f t="shared" si="8"/>
        <v>0</v>
      </c>
      <c r="Y55" s="90"/>
    </row>
    <row r="56" spans="1:25" ht="13">
      <c r="A56" s="109" t="str">
        <f t="shared" si="9"/>
        <v xml:space="preserve"> </v>
      </c>
      <c r="B56" s="70"/>
      <c r="C56" s="193"/>
      <c r="D56" s="71"/>
      <c r="E56" s="72"/>
      <c r="F56" s="73"/>
      <c r="G56" s="78"/>
      <c r="H56" s="18">
        <f t="shared" si="0"/>
        <v>0</v>
      </c>
      <c r="I56" s="80">
        <f t="shared" si="11"/>
        <v>0</v>
      </c>
      <c r="J56" s="114">
        <f t="shared" si="2"/>
        <v>0</v>
      </c>
      <c r="K56" s="83">
        <f t="shared" si="12"/>
        <v>0</v>
      </c>
      <c r="L56" s="19">
        <f t="shared" si="4"/>
        <v>0</v>
      </c>
      <c r="M56" s="48">
        <f t="shared" si="5"/>
        <v>0</v>
      </c>
      <c r="N56" s="102">
        <v>1</v>
      </c>
      <c r="O56" s="198">
        <f t="shared" si="10"/>
        <v>0</v>
      </c>
      <c r="P56" s="105"/>
      <c r="Q56" s="20">
        <f>IF(ISBLANK($P56),0,$P56-$I56)</f>
        <v>0</v>
      </c>
      <c r="R56" s="78"/>
      <c r="S56" s="19">
        <f t="shared" si="6"/>
        <v>0</v>
      </c>
      <c r="T56" s="88">
        <v>0.19</v>
      </c>
      <c r="U56" s="17">
        <f>$S56-$L56</f>
        <v>0</v>
      </c>
      <c r="V56" s="115">
        <f>IF($L56=0,0,($S56/$L56)-1)</f>
        <v>0</v>
      </c>
      <c r="W56" s="107">
        <f t="shared" si="7"/>
        <v>1</v>
      </c>
      <c r="X56" s="17">
        <f t="shared" si="8"/>
        <v>0</v>
      </c>
      <c r="Y56" s="90"/>
    </row>
    <row r="57" spans="1:25" ht="13.5" thickBot="1">
      <c r="A57" s="109" t="str">
        <f t="shared" si="9"/>
        <v xml:space="preserve"> </v>
      </c>
      <c r="B57" s="84"/>
      <c r="C57" s="193"/>
      <c r="D57" s="85"/>
      <c r="E57" s="72"/>
      <c r="F57" s="86"/>
      <c r="G57" s="87"/>
      <c r="H57" s="18">
        <f t="shared" si="0"/>
        <v>0</v>
      </c>
      <c r="I57" s="80">
        <f t="shared" si="11"/>
        <v>0</v>
      </c>
      <c r="J57" s="114">
        <f t="shared" si="2"/>
        <v>0</v>
      </c>
      <c r="K57" s="83">
        <f t="shared" si="12"/>
        <v>0</v>
      </c>
      <c r="L57" s="19">
        <f t="shared" si="4"/>
        <v>0</v>
      </c>
      <c r="M57" s="48">
        <f t="shared" si="5"/>
        <v>0</v>
      </c>
      <c r="N57" s="103">
        <v>1</v>
      </c>
      <c r="O57" s="199">
        <f t="shared" si="10"/>
        <v>0</v>
      </c>
      <c r="P57" s="105"/>
      <c r="Q57" s="20">
        <f>IF(ISBLANK($P57),0,$P57-$I57)</f>
        <v>0</v>
      </c>
      <c r="R57" s="87"/>
      <c r="S57" s="19">
        <f t="shared" si="6"/>
        <v>0</v>
      </c>
      <c r="T57" s="88">
        <v>0.19</v>
      </c>
      <c r="U57" s="17">
        <f>$S57-$L57</f>
        <v>0</v>
      </c>
      <c r="V57" s="115">
        <f>IF($L57=0,0,($S57/$L57)-1)</f>
        <v>0</v>
      </c>
      <c r="W57" s="107">
        <f t="shared" si="7"/>
        <v>1</v>
      </c>
      <c r="X57" s="17">
        <f t="shared" si="8"/>
        <v>0</v>
      </c>
      <c r="Y57" s="90"/>
    </row>
    <row r="58" spans="1:25" s="9" customFormat="1" ht="14" thickTop="1" thickBot="1">
      <c r="A58" s="162" t="s">
        <v>6</v>
      </c>
      <c r="B58" s="163"/>
      <c r="C58" s="163"/>
      <c r="D58" s="23"/>
      <c r="E58" s="23"/>
      <c r="F58" s="23"/>
      <c r="G58" s="23"/>
      <c r="H58" s="24">
        <f>IF(ISBLANK($D$12),0,IF(ISBLANK($G$12),0,SUM($H$12:$H57)))</f>
        <v>0</v>
      </c>
      <c r="I58" s="164"/>
      <c r="J58" s="155"/>
      <c r="K58" s="155"/>
      <c r="L58" s="24">
        <f>SUM($L$12:$L$57)</f>
        <v>0</v>
      </c>
      <c r="M58" s="24">
        <f>SUM($M$12:$M57)</f>
        <v>0</v>
      </c>
      <c r="N58" s="25">
        <f>IF($O58=0,0,IF($L58=0,0,$O58/$L58))</f>
        <v>0</v>
      </c>
      <c r="O58" s="24">
        <f>SUM($O$12:$O57)</f>
        <v>0</v>
      </c>
      <c r="P58" s="155"/>
      <c r="Q58" s="155"/>
      <c r="R58" s="156"/>
      <c r="S58" s="24">
        <f>IF(ISBLANK($P$12),0,IF(ISBLANK($R$12),0,SUM($S$12:$S57)))</f>
        <v>0</v>
      </c>
      <c r="T58" s="24">
        <f>SUMPRODUCT($S12:$S57*$T12:$T57)</f>
        <v>0</v>
      </c>
      <c r="U58" s="24">
        <f>SUM($U$12:$U57)</f>
        <v>0</v>
      </c>
      <c r="V58" s="117">
        <f>IF($L58=0,0,($S58/$L58)-1)</f>
        <v>0</v>
      </c>
      <c r="W58" s="25">
        <f>IF($X58=0,0,IF($S58=0,0,$X58/$S58))</f>
        <v>0</v>
      </c>
      <c r="X58" s="24">
        <f>SUM($X$12:$X57)</f>
        <v>0</v>
      </c>
      <c r="Y58" s="108"/>
    </row>
    <row r="59" spans="1:25" s="9" customFormat="1" ht="14" thickTop="1" thickBot="1">
      <c r="A59" s="173"/>
      <c r="B59" s="174"/>
      <c r="C59" s="174"/>
      <c r="D59" s="26"/>
      <c r="E59" s="26"/>
      <c r="F59" s="26"/>
      <c r="G59" s="26"/>
      <c r="H59" s="58"/>
      <c r="I59" s="26"/>
      <c r="J59" s="26"/>
      <c r="K59" s="26"/>
      <c r="L59" s="26"/>
      <c r="M59" s="10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ht="1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21"/>
    </row>
    <row r="62" spans="1:25">
      <c r="A62" s="21"/>
    </row>
    <row r="63" spans="1:25">
      <c r="A63" s="21"/>
    </row>
    <row r="64" spans="1:25">
      <c r="A64" s="21"/>
    </row>
    <row r="65" spans="1:1">
      <c r="A65" s="21"/>
    </row>
    <row r="66" spans="1:1">
      <c r="A66" s="21"/>
    </row>
    <row r="67" spans="1:1">
      <c r="A67" s="21"/>
    </row>
    <row r="68" spans="1:1">
      <c r="A68" s="21"/>
    </row>
    <row r="69" spans="1:1">
      <c r="A69" s="21"/>
    </row>
    <row r="70" spans="1:1">
      <c r="A70" s="21"/>
    </row>
    <row r="71" spans="1:1">
      <c r="A71" s="21"/>
    </row>
    <row r="72" spans="1:1">
      <c r="A72" s="21"/>
    </row>
    <row r="119" spans="1:24">
      <c r="A119" s="2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29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9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</sheetData>
  <customSheetViews>
    <customSheetView guid="{03404D69-C127-41BE-AF86-62BAF2FD41A5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1"/>
      <headerFooter>
        <oddFooter>&amp;RSeite &amp;P von &amp;N</oddFooter>
      </headerFooter>
    </customSheetView>
    <customSheetView guid="{83F27955-B3F7-4DB7-92FF-A09C0990539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2"/>
      <headerFooter>
        <oddFooter>&amp;RSeite &amp;P von &amp;N</oddFooter>
      </headerFooter>
    </customSheetView>
    <customSheetView guid="{AB76E0BF-06B0-430F-96F6-5A9329DA3C3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3"/>
      <headerFooter>
        <oddFooter>&amp;RSeite &amp;P von &amp;N</oddFooter>
      </headerFooter>
    </customSheetView>
    <customSheetView guid="{7329F650-BAB7-484D-9C4E-BBE6D6567B1A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fitToHeight="0" orientation="landscape" horizontalDpi="1200" verticalDpi="1200" r:id="rId4"/>
      <headerFooter>
        <oddFooter>&amp;RSeite &amp;P von &amp;N</oddFooter>
      </headerFooter>
    </customSheetView>
    <customSheetView guid="{B2C7C02F-626B-4046-B12A-35D8778F2667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99" fitToHeight="0" orientation="landscape" horizontalDpi="1200" verticalDpi="1200" r:id="rId5"/>
      <headerFooter>
        <oddFooter>&amp;RSeite &amp;P von &amp;N</oddFooter>
      </headerFooter>
    </customSheetView>
    <customSheetView guid="{96B6DB5E-333E-4604-88C3-93B41E709FF0}" scale="115" showPageBreaks="1" fitToPage="1" hiddenColumns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73" fitToHeight="0" orientation="landscape" horizontalDpi="1200" verticalDpi="1200" r:id="rId6"/>
      <headerFooter>
        <oddFooter>&amp;RSeite &amp;P von &amp;N</oddFooter>
      </headerFooter>
    </customSheetView>
    <customSheetView guid="{A4D8954D-BA90-478F-9120-CAEC01B2F37D}" scale="115" showPageBreaks="1" fitToPage="1" view="pageBreakPreview">
      <pane xSplit="1" ySplit="11" topLeftCell="B12" activePane="bottomRight" state="frozen"/>
      <selection pane="bottomRight" activeCell="B12" sqref="B12"/>
      <pageMargins left="0.43307086614173229" right="0.43307086614173229" top="0.98425196850393704" bottom="0.78740157480314965" header="0.51181102362204722" footer="0.51181102362204722"/>
      <printOptions horizontalCentered="1"/>
      <pageSetup paperSize="8" scale="62" fitToHeight="0" orientation="landscape" horizontalDpi="1200" verticalDpi="1200" r:id="rId7"/>
      <headerFooter>
        <oddFooter>&amp;RSeite &amp;P von &amp;N</oddFooter>
      </headerFooter>
    </customSheetView>
  </customSheetViews>
  <mergeCells count="21">
    <mergeCell ref="A59:C59"/>
    <mergeCell ref="A6:C6"/>
    <mergeCell ref="D6:H6"/>
    <mergeCell ref="I6:O6"/>
    <mergeCell ref="P6:Y6"/>
    <mergeCell ref="A58:C58"/>
    <mergeCell ref="I58:K58"/>
    <mergeCell ref="P58:R58"/>
    <mergeCell ref="A5:C5"/>
    <mergeCell ref="D5:E5"/>
    <mergeCell ref="I5:K5"/>
    <mergeCell ref="M5:O5"/>
    <mergeCell ref="P5:Q5"/>
    <mergeCell ref="S5:Y5"/>
    <mergeCell ref="A1:C1"/>
    <mergeCell ref="D1:H4"/>
    <mergeCell ref="I1:O4"/>
    <mergeCell ref="P1:Y4"/>
    <mergeCell ref="A2:C2"/>
    <mergeCell ref="A3:C3"/>
    <mergeCell ref="A4:C4"/>
  </mergeCells>
  <conditionalFormatting sqref="J12:J57">
    <cfRule type="cellIs" dxfId="32" priority="10" operator="greaterThan">
      <formula>0</formula>
    </cfRule>
    <cfRule type="cellIs" dxfId="31" priority="11" operator="lessThan">
      <formula>0</formula>
    </cfRule>
  </conditionalFormatting>
  <conditionalFormatting sqref="M12:M58">
    <cfRule type="cellIs" dxfId="30" priority="9" operator="greaterThan">
      <formula>0</formula>
    </cfRule>
  </conditionalFormatting>
  <conditionalFormatting sqref="Q12:Q57">
    <cfRule type="cellIs" dxfId="29" priority="7" operator="greaterThan">
      <formula>0</formula>
    </cfRule>
    <cfRule type="cellIs" dxfId="28" priority="8" operator="lessThan">
      <formula>0</formula>
    </cfRule>
  </conditionalFormatting>
  <conditionalFormatting sqref="U12:U58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V12:V58">
    <cfRule type="cellIs" dxfId="25" priority="1" operator="equal">
      <formula>0</formula>
    </cfRule>
    <cfRule type="cellIs" dxfId="24" priority="2" operator="lessThan">
      <formula>0</formula>
    </cfRule>
    <cfRule type="cellIs" dxfId="23" priority="3" operator="lessThanOrEqual">
      <formula>0.2</formula>
    </cfRule>
    <cfRule type="cellIs" dxfId="22" priority="4" operator="greaterThan">
      <formula>0.2</formula>
    </cfRule>
  </conditionalFormatting>
  <dataValidations count="1">
    <dataValidation type="list" allowBlank="1" showInputMessage="1" sqref="T12:T57" xr:uid="{2FCB0F13-7377-4247-BF0F-317B763CD575}">
      <mc:AlternateContent xmlns:x12ac="http://schemas.microsoft.com/office/spreadsheetml/2011/1/ac" xmlns:mc="http://schemas.openxmlformats.org/markup-compatibility/2006">
        <mc:Choice Requires="x12ac">
          <x12ac:list>"0,00"," 0,07"," 0,19"</x12ac:list>
        </mc:Choice>
        <mc:Fallback>
          <formula1>"0,00, 0,07, 0,19"</formula1>
        </mc:Fallback>
      </mc:AlternateContent>
    </dataValidation>
  </dataValidations>
  <printOptions horizontalCentered="1"/>
  <pageMargins left="0.43307086614173229" right="0.43307086614173229" top="0.98425196850393704" bottom="0.78740157480314965" header="0.51181102362204722" footer="0.51181102362204722"/>
  <pageSetup paperSize="8" scale="62" fitToHeight="0" orientation="landscape" horizontalDpi="1200" verticalDpi="1200" r:id="rId8"/>
  <headerFooter>
    <oddFooter>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Zusammenfassung</vt:lpstr>
      <vt:lpstr>Raum 1</vt:lpstr>
      <vt:lpstr>Raum 2</vt:lpstr>
      <vt:lpstr>Raum 3</vt:lpstr>
      <vt:lpstr>Raum 4</vt:lpstr>
      <vt:lpstr>Raum 5</vt:lpstr>
      <vt:lpstr>Raum 6</vt:lpstr>
      <vt:lpstr>Raum 7</vt:lpstr>
      <vt:lpstr>Raum 8</vt:lpstr>
      <vt:lpstr>Raum 9</vt:lpstr>
      <vt:lpstr>Raum 10</vt:lpstr>
      <vt:lpstr>Zusammenfassung!Print_Area</vt:lpstr>
      <vt:lpstr>'Raum 1'!Print_Titles</vt:lpstr>
      <vt:lpstr>'Raum 10'!Print_Titles</vt:lpstr>
      <vt:lpstr>'Raum 2'!Print_Titles</vt:lpstr>
      <vt:lpstr>'Raum 3'!Print_Titles</vt:lpstr>
      <vt:lpstr>'Raum 4'!Print_Titles</vt:lpstr>
      <vt:lpstr>'Raum 5'!Print_Titles</vt:lpstr>
      <vt:lpstr>'Raum 6'!Print_Titles</vt:lpstr>
      <vt:lpstr>'Raum 7'!Print_Titles</vt:lpstr>
      <vt:lpstr>'Raum 8'!Print_Titles</vt:lpstr>
      <vt:lpstr>'Raum 9'!Print_Titles</vt:lpstr>
    </vt:vector>
  </TitlesOfParts>
  <Company>Bundesinstitut für Berufsbildung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Bastian Günther</dc:creator>
  <cp:lastModifiedBy>Bastian Günther</cp:lastModifiedBy>
  <cp:lastPrinted>2023-09-07T08:57:22Z</cp:lastPrinted>
  <dcterms:created xsi:type="dcterms:W3CDTF">2001-01-16T12:47:07Z</dcterms:created>
  <dcterms:modified xsi:type="dcterms:W3CDTF">2023-09-07T09:06:16Z</dcterms:modified>
</cp:coreProperties>
</file>