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8912" windowHeight="11820"/>
  </bookViews>
  <sheets>
    <sheet name="Tabelle A8.2-2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7" i="3" l="1"/>
  <c r="B27" i="3"/>
  <c r="C26" i="3" s="1"/>
  <c r="F26" i="3"/>
  <c r="H26" i="3" s="1"/>
  <c r="F25" i="3"/>
  <c r="C25" i="3"/>
  <c r="C27" i="3" s="1"/>
  <c r="D23" i="3"/>
  <c r="B23" i="3"/>
  <c r="F22" i="3"/>
  <c r="E22" i="3"/>
  <c r="C22" i="3"/>
  <c r="F21" i="3"/>
  <c r="F23" i="3" s="1"/>
  <c r="G21" i="3" s="1"/>
  <c r="E21" i="3"/>
  <c r="E23" i="3" s="1"/>
  <c r="C21" i="3"/>
  <c r="C23" i="3" s="1"/>
  <c r="D19" i="3"/>
  <c r="E25" i="3" s="1"/>
  <c r="E18" i="3"/>
  <c r="B18" i="3"/>
  <c r="F18" i="3" s="1"/>
  <c r="F17" i="3"/>
  <c r="H17" i="3" s="1"/>
  <c r="E17" i="3"/>
  <c r="F16" i="3"/>
  <c r="E16" i="3"/>
  <c r="F15" i="3"/>
  <c r="H15" i="3" s="1"/>
  <c r="E15" i="3"/>
  <c r="E19" i="3" s="1"/>
  <c r="D13" i="3"/>
  <c r="B13" i="3"/>
  <c r="D11" i="3"/>
  <c r="E9" i="3" s="1"/>
  <c r="B11" i="3"/>
  <c r="C10" i="3" s="1"/>
  <c r="F10" i="3"/>
  <c r="H10" i="3" s="1"/>
  <c r="E10" i="3"/>
  <c r="F9" i="3"/>
  <c r="C9" i="3"/>
  <c r="C13" i="3" s="1"/>
  <c r="F8" i="3"/>
  <c r="E8" i="3"/>
  <c r="E11" i="3" s="1"/>
  <c r="D6" i="3"/>
  <c r="E4" i="3" s="1"/>
  <c r="B6" i="3"/>
  <c r="C5" i="3" s="1"/>
  <c r="F5" i="3"/>
  <c r="H5" i="3" s="1"/>
  <c r="E5" i="3"/>
  <c r="F4" i="3"/>
  <c r="C4" i="3"/>
  <c r="C6" i="3" s="1"/>
  <c r="F27" i="3" l="1"/>
  <c r="G26" i="3" s="1"/>
  <c r="E6" i="3"/>
  <c r="E13" i="3"/>
  <c r="H18" i="3"/>
  <c r="G22" i="3"/>
  <c r="H23" i="3"/>
  <c r="G23" i="3"/>
  <c r="H27" i="3"/>
  <c r="F6" i="3"/>
  <c r="G5" i="3" s="1"/>
  <c r="H9" i="3"/>
  <c r="B19" i="3"/>
  <c r="F19" i="3"/>
  <c r="H22" i="3"/>
  <c r="H25" i="3"/>
  <c r="E26" i="3"/>
  <c r="H4" i="3"/>
  <c r="F11" i="3"/>
  <c r="F13" i="3"/>
  <c r="H13" i="3" s="1"/>
  <c r="H16" i="3"/>
  <c r="C8" i="3"/>
  <c r="H8" i="3"/>
  <c r="C18" i="3"/>
  <c r="H21" i="3"/>
  <c r="G25" i="3"/>
  <c r="G27" i="3" s="1"/>
  <c r="G10" i="3" l="1"/>
  <c r="G8" i="3"/>
  <c r="G17" i="3"/>
  <c r="G15" i="3"/>
  <c r="G9" i="3"/>
  <c r="G13" i="3" s="1"/>
  <c r="G18" i="3"/>
  <c r="C11" i="3"/>
  <c r="H19" i="3"/>
  <c r="C17" i="3"/>
  <c r="C15" i="3"/>
  <c r="C16" i="3"/>
  <c r="H11" i="3"/>
  <c r="H6" i="3"/>
  <c r="G16" i="3"/>
  <c r="G4" i="3"/>
  <c r="G6" i="3" s="1"/>
  <c r="G19" i="3" l="1"/>
  <c r="G11" i="3"/>
  <c r="C19" i="3"/>
</calcChain>
</file>

<file path=xl/sharedStrings.xml><?xml version="1.0" encoding="utf-8"?>
<sst xmlns="http://schemas.openxmlformats.org/spreadsheetml/2006/main" count="33" uniqueCount="26">
  <si>
    <t>Tabelle A8.2-2: Junge Erwachsene ohne beruflichen Abschluss im Alter von 20 bis 34 Jahren 2014</t>
  </si>
  <si>
    <t>zusammen</t>
  </si>
  <si>
    <t>Anteil nicht formal Qualifizierter
in v.H.</t>
  </si>
  <si>
    <t xml:space="preserve">abs. (in Tsd.) </t>
  </si>
  <si>
    <t>in v.H.</t>
  </si>
  <si>
    <t>männlich</t>
  </si>
  <si>
    <t>weiblich</t>
  </si>
  <si>
    <t>alle</t>
  </si>
  <si>
    <t>darunter</t>
  </si>
  <si>
    <t>Hauptschulabschluss</t>
  </si>
  <si>
    <t>Realschulabschluss</t>
  </si>
  <si>
    <t>Studienberechtigung</t>
  </si>
  <si>
    <t>kein Abschluss</t>
  </si>
  <si>
    <t>Deutsche</t>
  </si>
  <si>
    <t>Ostdeutschland</t>
  </si>
  <si>
    <t>Westdeutschland</t>
  </si>
  <si>
    <t>Quelle: Forschungsdatenzentrum der statistischen Ämter, Mikrozensus 2014, Berechnungen des Bundesinstituts für Berufsbildung</t>
  </si>
  <si>
    <t>mit beruflichem  Abschluss oder in Ausbildung bzw. Schulbesuch</t>
  </si>
  <si>
    <t>ohne formelle Qualifikation</t>
  </si>
  <si>
    <r>
      <t>Ausländer</t>
    </r>
    <r>
      <rPr>
        <vertAlign val="superscript"/>
        <sz val="11"/>
        <color theme="1"/>
        <rFont val="Calibri"/>
        <family val="2"/>
        <scheme val="minor"/>
      </rPr>
      <t xml:space="preserve"> 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</si>
  <si>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auch doppelte Staatsangehörigkeit</t>
    </r>
  </si>
  <si>
    <t>20 bis 24 Jahre</t>
  </si>
  <si>
    <t>25 bis 29 Jahre</t>
  </si>
  <si>
    <t>30 bis 34 Jahre</t>
  </si>
  <si>
    <t>25 bis 34 Jahre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</si>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</sst>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 indent="1"/>
    </xf>
    <xf numFmtId="164" fontId="0" fillId="0" borderId="0" xfId="0" applyNumberFormat="1" applyFont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0" fillId="0" borderId="0" xfId="0" applyNumberFormat="1" applyBorder="1"/>
    <xf numFmtId="0" fontId="5" fillId="0" borderId="1" xfId="0" applyFont="1" applyBorder="1"/>
    <xf numFmtId="3" fontId="2" fillId="0" borderId="2" xfId="0" applyNumberFormat="1" applyFont="1" applyBorder="1" applyAlignment="1">
      <alignment horizontal="right" indent="1"/>
    </xf>
    <xf numFmtId="164" fontId="5" fillId="0" borderId="1" xfId="0" applyNumberFormat="1" applyFont="1" applyBorder="1" applyAlignment="1">
      <alignment horizontal="right" indent="1"/>
    </xf>
    <xf numFmtId="3" fontId="2" fillId="0" borderId="1" xfId="0" applyNumberFormat="1" applyFont="1" applyBorder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0" fontId="5" fillId="0" borderId="0" xfId="0" applyFont="1" applyBorder="1"/>
    <xf numFmtId="3" fontId="5" fillId="0" borderId="3" xfId="0" applyNumberFormat="1" applyFont="1" applyBorder="1" applyAlignment="1">
      <alignment horizontal="right" indent="1"/>
    </xf>
    <xf numFmtId="164" fontId="5" fillId="0" borderId="0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165" fontId="5" fillId="0" borderId="0" xfId="1" applyNumberFormat="1" applyFont="1" applyBorder="1" applyAlignment="1">
      <alignment horizontal="right" indent="1"/>
    </xf>
    <xf numFmtId="0" fontId="6" fillId="0" borderId="0" xfId="0" applyFont="1" applyBorder="1"/>
    <xf numFmtId="164" fontId="6" fillId="0" borderId="0" xfId="0" applyNumberFormat="1" applyFont="1" applyBorder="1" applyAlignment="1">
      <alignment horizontal="right" indent="1"/>
    </xf>
    <xf numFmtId="3" fontId="2" fillId="0" borderId="3" xfId="0" applyNumberFormat="1" applyFont="1" applyBorder="1" applyAlignment="1">
      <alignment horizontal="right" indent="1"/>
    </xf>
    <xf numFmtId="166" fontId="2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1"/>
    </xf>
    <xf numFmtId="0" fontId="6" fillId="0" borderId="1" xfId="0" applyFont="1" applyBorder="1"/>
    <xf numFmtId="0" fontId="2" fillId="0" borderId="1" xfId="0" applyFont="1" applyBorder="1"/>
    <xf numFmtId="165" fontId="0" fillId="0" borderId="0" xfId="1" applyNumberFormat="1" applyFont="1" applyBorder="1" applyAlignment="1">
      <alignment horizontal="right" indent="1"/>
    </xf>
    <xf numFmtId="0" fontId="3" fillId="0" borderId="0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au\AppData\Local\Microsoft\Windows\Temporary%20Internet%20Files\Content.Outlook\9AH4MB5H\Kopie%20von%20bibb_dorau_x%202012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ftabelle_MZ2012"/>
      <sheetName val="Tab1_MZ2012"/>
      <sheetName val="Tab2_MZ2012"/>
      <sheetName val="Tab3_MZ2012"/>
      <sheetName val="Tab4_MZ2012"/>
      <sheetName val="Tab5_MZ2012"/>
      <sheetName val="Prueftabelle_MZ2013"/>
      <sheetName val="Tab1_MZ2013"/>
      <sheetName val="Tab2_MZ2013"/>
      <sheetName val="Tab3_MZ2013"/>
      <sheetName val="Tab4_MZ2013"/>
      <sheetName val="Tab5_MZ2013"/>
      <sheetName val="Prueftabelle_MZ2014"/>
      <sheetName val="Tab1_MZ2014"/>
      <sheetName val="Tab2_MZ2014"/>
      <sheetName val="Tab3_MZ2014"/>
      <sheetName val="Tab4_MZ2014"/>
      <sheetName val="Tab5_MZ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5">
          <cell r="O35">
            <v>130.69999999999999</v>
          </cell>
        </row>
        <row r="39">
          <cell r="O39">
            <v>54.03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C35" sqref="C35"/>
    </sheetView>
  </sheetViews>
  <sheetFormatPr baseColWidth="10" defaultColWidth="11.44140625" defaultRowHeight="14.4" x14ac:dyDescent="0.3"/>
  <cols>
    <col min="1" max="1" width="20.44140625" style="1" customWidth="1"/>
    <col min="2" max="2" width="12.44140625" style="1" customWidth="1"/>
    <col min="3" max="3" width="13.6640625" style="1" customWidth="1"/>
    <col min="4" max="4" width="12.5546875" style="1" customWidth="1"/>
    <col min="5" max="5" width="15.33203125" style="1" customWidth="1"/>
    <col min="6" max="6" width="12.5546875" style="1" customWidth="1"/>
    <col min="7" max="7" width="9.44140625" style="1" customWidth="1"/>
    <col min="8" max="8" width="15.5546875" style="1" customWidth="1"/>
    <col min="9" max="16384" width="11.44140625" style="1"/>
  </cols>
  <sheetData>
    <row r="1" spans="1:11" ht="15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11" ht="60" x14ac:dyDescent="0.25">
      <c r="A2" s="3"/>
      <c r="B2" s="32" t="s">
        <v>17</v>
      </c>
      <c r="C2" s="33"/>
      <c r="D2" s="4" t="s">
        <v>18</v>
      </c>
      <c r="E2" s="4"/>
      <c r="F2" s="34" t="s">
        <v>1</v>
      </c>
      <c r="G2" s="34"/>
      <c r="H2" s="5" t="s">
        <v>2</v>
      </c>
    </row>
    <row r="3" spans="1:11" ht="15" x14ac:dyDescent="0.25">
      <c r="A3" s="6"/>
      <c r="B3" s="7" t="s">
        <v>3</v>
      </c>
      <c r="C3" s="6" t="s">
        <v>4</v>
      </c>
      <c r="D3" s="6" t="s">
        <v>3</v>
      </c>
      <c r="E3" s="6" t="s">
        <v>4</v>
      </c>
      <c r="F3" s="6" t="s">
        <v>3</v>
      </c>
      <c r="G3" s="6" t="s">
        <v>4</v>
      </c>
      <c r="H3" s="6"/>
    </row>
    <row r="4" spans="1:11" x14ac:dyDescent="0.3">
      <c r="A4" s="6" t="s">
        <v>5</v>
      </c>
      <c r="B4" s="8">
        <v>6377.46</v>
      </c>
      <c r="C4" s="9">
        <f>B4/B6*100</f>
        <v>50.723455022667622</v>
      </c>
      <c r="D4" s="10">
        <v>988.33</v>
      </c>
      <c r="E4" s="9">
        <f>D4/D6*100</f>
        <v>51.335684567558161</v>
      </c>
      <c r="F4" s="10">
        <f>B4+D4</f>
        <v>7365.79</v>
      </c>
      <c r="G4" s="9">
        <f>F4/F6%</f>
        <v>50.804753407829779</v>
      </c>
      <c r="H4" s="9">
        <f>D4/F4%</f>
        <v>13.417841127699813</v>
      </c>
      <c r="J4" s="11"/>
      <c r="K4" s="11"/>
    </row>
    <row r="5" spans="1:11" ht="15" x14ac:dyDescent="0.25">
      <c r="A5" s="6" t="s">
        <v>6</v>
      </c>
      <c r="B5" s="8">
        <v>6195.54</v>
      </c>
      <c r="C5" s="9">
        <f>B5/B6*100</f>
        <v>49.276544977332378</v>
      </c>
      <c r="D5" s="10">
        <v>936.9</v>
      </c>
      <c r="E5" s="9">
        <f>D5/D6*100</f>
        <v>48.664315432441832</v>
      </c>
      <c r="F5" s="10">
        <f>B5+D5</f>
        <v>7132.44</v>
      </c>
      <c r="G5" s="9">
        <f>F5/F6%</f>
        <v>49.195246592170214</v>
      </c>
      <c r="H5" s="9">
        <f>D5/F5%</f>
        <v>13.135757188283392</v>
      </c>
      <c r="J5" s="11"/>
      <c r="K5" s="11"/>
    </row>
    <row r="6" spans="1:11" ht="15" x14ac:dyDescent="0.25">
      <c r="A6" s="12" t="s">
        <v>7</v>
      </c>
      <c r="B6" s="13">
        <f>(B4+B5)</f>
        <v>12573</v>
      </c>
      <c r="C6" s="14">
        <f>C4+C5</f>
        <v>100</v>
      </c>
      <c r="D6" s="15">
        <f>(D4+D5)</f>
        <v>1925.23</v>
      </c>
      <c r="E6" s="14">
        <f>E4+E5</f>
        <v>100</v>
      </c>
      <c r="F6" s="15">
        <f>(F4+F5)</f>
        <v>14498.23</v>
      </c>
      <c r="G6" s="14">
        <f>G4+G5</f>
        <v>100</v>
      </c>
      <c r="H6" s="16">
        <f>D6/F6%</f>
        <v>13.279069238106995</v>
      </c>
    </row>
    <row r="7" spans="1:11" ht="15" x14ac:dyDescent="0.25">
      <c r="A7" s="17"/>
      <c r="B7" s="18"/>
      <c r="C7" s="19"/>
      <c r="D7" s="20"/>
      <c r="E7" s="21"/>
      <c r="F7" s="20"/>
      <c r="G7" s="19"/>
      <c r="H7" s="19"/>
    </row>
    <row r="8" spans="1:11" ht="15" x14ac:dyDescent="0.25">
      <c r="A8" s="22" t="s">
        <v>21</v>
      </c>
      <c r="B8" s="8">
        <v>3942.99</v>
      </c>
      <c r="C8" s="23">
        <f>B8/B$11*100</f>
        <v>31.360748142250745</v>
      </c>
      <c r="D8" s="10">
        <v>539.85</v>
      </c>
      <c r="E8" s="23">
        <f t="shared" ref="E8:E10" si="0">D8/D$11*100</f>
        <v>28.040514218932604</v>
      </c>
      <c r="F8" s="10">
        <f>B8+D8</f>
        <v>4482.84</v>
      </c>
      <c r="G8" s="23">
        <f t="shared" ref="G8:G10" si="1">F8/F$11*100</f>
        <v>30.919848312832027</v>
      </c>
      <c r="H8" s="9">
        <f>D8/F8%</f>
        <v>12.042589072998368</v>
      </c>
    </row>
    <row r="9" spans="1:11" ht="15" x14ac:dyDescent="0.25">
      <c r="A9" s="22" t="s">
        <v>22</v>
      </c>
      <c r="B9" s="8">
        <v>4311.97</v>
      </c>
      <c r="C9" s="23">
        <f t="shared" ref="C9:C10" si="2">B9/B$11*100</f>
        <v>34.295447152273013</v>
      </c>
      <c r="D9" s="10">
        <v>662.65</v>
      </c>
      <c r="E9" s="23">
        <f t="shared" si="0"/>
        <v>34.418906635501884</v>
      </c>
      <c r="F9" s="10">
        <f t="shared" ref="F9:F10" si="3">B9+D9</f>
        <v>4974.62</v>
      </c>
      <c r="G9" s="23">
        <f t="shared" si="1"/>
        <v>34.311841558918111</v>
      </c>
      <c r="H9" s="9">
        <f t="shared" ref="H9:H10" si="4">D9/F9%</f>
        <v>13.320615443993711</v>
      </c>
    </row>
    <row r="10" spans="1:11" ht="15" x14ac:dyDescent="0.25">
      <c r="A10" s="22" t="s">
        <v>23</v>
      </c>
      <c r="B10" s="8">
        <v>4318.05</v>
      </c>
      <c r="C10" s="23">
        <f t="shared" si="2"/>
        <v>34.343804705476259</v>
      </c>
      <c r="D10" s="10">
        <v>722.75</v>
      </c>
      <c r="E10" s="23">
        <f t="shared" si="0"/>
        <v>37.540579145565509</v>
      </c>
      <c r="F10" s="10">
        <f t="shared" si="3"/>
        <v>5040.8</v>
      </c>
      <c r="G10" s="23">
        <f t="shared" si="1"/>
        <v>34.76831012824988</v>
      </c>
      <c r="H10" s="9">
        <f t="shared" si="4"/>
        <v>14.33800190445961</v>
      </c>
    </row>
    <row r="11" spans="1:11" ht="15" x14ac:dyDescent="0.25">
      <c r="A11" s="17" t="s">
        <v>7</v>
      </c>
      <c r="B11" s="24">
        <f t="shared" ref="B11:G11" si="5">SUM(B8:B10)</f>
        <v>12573.009999999998</v>
      </c>
      <c r="C11" s="25">
        <f t="shared" si="5"/>
        <v>100.00000000000001</v>
      </c>
      <c r="D11" s="26">
        <f t="shared" si="5"/>
        <v>1925.25</v>
      </c>
      <c r="E11" s="25">
        <f t="shared" si="5"/>
        <v>100</v>
      </c>
      <c r="F11" s="26">
        <f t="shared" si="5"/>
        <v>14498.259999999998</v>
      </c>
      <c r="G11" s="25">
        <f t="shared" si="5"/>
        <v>100.00000000000001</v>
      </c>
      <c r="H11" s="27">
        <f>D11/F11%</f>
        <v>13.279179708461568</v>
      </c>
    </row>
    <row r="12" spans="1:11" ht="15" x14ac:dyDescent="0.25">
      <c r="A12" s="17" t="s">
        <v>8</v>
      </c>
      <c r="B12" s="24"/>
      <c r="C12" s="25"/>
      <c r="D12" s="26"/>
      <c r="E12" s="25"/>
      <c r="F12" s="26"/>
      <c r="G12" s="25"/>
      <c r="H12" s="27"/>
    </row>
    <row r="13" spans="1:11" ht="15" x14ac:dyDescent="0.25">
      <c r="A13" s="28" t="s">
        <v>24</v>
      </c>
      <c r="B13" s="13">
        <f t="shared" ref="B13:G13" si="6">B9+B10</f>
        <v>8630.02</v>
      </c>
      <c r="C13" s="14">
        <f t="shared" si="6"/>
        <v>68.639251857749272</v>
      </c>
      <c r="D13" s="15">
        <f t="shared" si="6"/>
        <v>1385.4</v>
      </c>
      <c r="E13" s="14">
        <f t="shared" si="6"/>
        <v>71.9594857810674</v>
      </c>
      <c r="F13" s="15">
        <f t="shared" si="6"/>
        <v>10015.42</v>
      </c>
      <c r="G13" s="14">
        <f t="shared" si="6"/>
        <v>69.080151687167984</v>
      </c>
      <c r="H13" s="16">
        <f>D13/F13%</f>
        <v>13.832670022824805</v>
      </c>
    </row>
    <row r="14" spans="1:11" ht="15" x14ac:dyDescent="0.25">
      <c r="A14" s="22"/>
      <c r="B14" s="24"/>
      <c r="C14" s="19"/>
      <c r="D14" s="26"/>
      <c r="E14" s="19"/>
      <c r="F14" s="26"/>
      <c r="G14" s="19"/>
      <c r="H14" s="27"/>
    </row>
    <row r="15" spans="1:11" ht="15" x14ac:dyDescent="0.25">
      <c r="A15" s="6" t="s">
        <v>9</v>
      </c>
      <c r="B15" s="8">
        <v>1804.89</v>
      </c>
      <c r="C15" s="23">
        <f>B15/B$19%</f>
        <v>14.378603334286655</v>
      </c>
      <c r="D15" s="10">
        <v>817.83</v>
      </c>
      <c r="E15" s="23">
        <f>D15/D$19%</f>
        <v>42.640173515886509</v>
      </c>
      <c r="F15" s="10">
        <f>B15+D15</f>
        <v>2622.7200000000003</v>
      </c>
      <c r="G15" s="23">
        <f>F15/F$19%</f>
        <v>18.124485594574928</v>
      </c>
      <c r="H15" s="9">
        <f>D15/F15%</f>
        <v>31.182512811127378</v>
      </c>
    </row>
    <row r="16" spans="1:11" ht="15" x14ac:dyDescent="0.25">
      <c r="A16" s="6" t="s">
        <v>10</v>
      </c>
      <c r="B16" s="8">
        <v>4050.87</v>
      </c>
      <c r="C16" s="23">
        <f t="shared" ref="C16:E18" si="7">B16/B$19%</f>
        <v>32.271137237594409</v>
      </c>
      <c r="D16" s="10">
        <v>398.34</v>
      </c>
      <c r="E16" s="23">
        <f t="shared" si="7"/>
        <v>20.76872542987935</v>
      </c>
      <c r="F16" s="10">
        <f t="shared" ref="F16:F18" si="8">B16+D16</f>
        <v>4449.21</v>
      </c>
      <c r="G16" s="23">
        <f t="shared" ref="G16:G18" si="9">F16/F$19%</f>
        <v>30.746569421150067</v>
      </c>
      <c r="H16" s="9">
        <f t="shared" ref="H16:H17" si="10">D16/F16%</f>
        <v>8.9530500920388114</v>
      </c>
    </row>
    <row r="17" spans="1:8" ht="15" x14ac:dyDescent="0.25">
      <c r="A17" s="6" t="s">
        <v>11</v>
      </c>
      <c r="B17" s="8">
        <v>6512.12</v>
      </c>
      <c r="C17" s="23">
        <f t="shared" si="7"/>
        <v>51.87861329237505</v>
      </c>
      <c r="D17" s="10">
        <v>296.60000000000002</v>
      </c>
      <c r="E17" s="23">
        <f t="shared" si="7"/>
        <v>15.464186279314697</v>
      </c>
      <c r="F17" s="10">
        <f t="shared" si="8"/>
        <v>6808.72</v>
      </c>
      <c r="G17" s="23">
        <f t="shared" si="9"/>
        <v>47.052124343236869</v>
      </c>
      <c r="H17" s="9">
        <f t="shared" si="10"/>
        <v>4.356178547509665</v>
      </c>
    </row>
    <row r="18" spans="1:8" ht="15" x14ac:dyDescent="0.25">
      <c r="A18" s="6" t="s">
        <v>12</v>
      </c>
      <c r="B18" s="8">
        <f>SUM([1]Tab2_MZ2014!$O$39,[1]Tab2_MZ2014!$O$35)</f>
        <v>184.73</v>
      </c>
      <c r="C18" s="23">
        <f t="shared" si="7"/>
        <v>1.471646135743881</v>
      </c>
      <c r="D18" s="10">
        <v>405.21</v>
      </c>
      <c r="E18" s="23">
        <f t="shared" si="7"/>
        <v>21.126914774919445</v>
      </c>
      <c r="F18" s="10">
        <f t="shared" si="8"/>
        <v>589.93999999999994</v>
      </c>
      <c r="G18" s="23">
        <f t="shared" si="9"/>
        <v>4.0768206410381325</v>
      </c>
      <c r="H18" s="9">
        <f>D18/F18%</f>
        <v>68.686646099603351</v>
      </c>
    </row>
    <row r="19" spans="1:8" ht="15" x14ac:dyDescent="0.25">
      <c r="A19" s="12" t="s">
        <v>7</v>
      </c>
      <c r="B19" s="13">
        <f t="shared" ref="B19:G19" si="11">SUM(B15:B18)</f>
        <v>12552.61</v>
      </c>
      <c r="C19" s="16">
        <f t="shared" si="11"/>
        <v>100</v>
      </c>
      <c r="D19" s="15">
        <f t="shared" si="11"/>
        <v>1917.98</v>
      </c>
      <c r="E19" s="16">
        <f t="shared" si="11"/>
        <v>100</v>
      </c>
      <c r="F19" s="15">
        <f t="shared" si="11"/>
        <v>14470.590000000002</v>
      </c>
      <c r="G19" s="16">
        <f t="shared" si="11"/>
        <v>100</v>
      </c>
      <c r="H19" s="16">
        <f>D19/F19%</f>
        <v>13.254331716951416</v>
      </c>
    </row>
    <row r="20" spans="1:8" ht="15" x14ac:dyDescent="0.25">
      <c r="A20" s="17"/>
      <c r="B20" s="18"/>
      <c r="C20" s="20"/>
      <c r="D20" s="20"/>
      <c r="E20" s="20"/>
      <c r="F20" s="20"/>
      <c r="G20" s="20"/>
      <c r="H20" s="19"/>
    </row>
    <row r="21" spans="1:8" ht="15" x14ac:dyDescent="0.25">
      <c r="A21" s="22" t="s">
        <v>13</v>
      </c>
      <c r="B21" s="8">
        <v>11023.38</v>
      </c>
      <c r="C21" s="23">
        <f>B21/B$23%</f>
        <v>87.674948162770903</v>
      </c>
      <c r="D21" s="10">
        <v>1222.8399999999999</v>
      </c>
      <c r="E21" s="23">
        <f>D21/D$23%</f>
        <v>63.516236936693609</v>
      </c>
      <c r="F21" s="10">
        <f t="shared" ref="F21:F22" si="12">B21+D21</f>
        <v>12246.22</v>
      </c>
      <c r="G21" s="23">
        <f>F21/F$23%</f>
        <v>84.466883934267926</v>
      </c>
      <c r="H21" s="9">
        <f t="shared" ref="H21:H27" si="13">D21/F21%</f>
        <v>9.9854485710692771</v>
      </c>
    </row>
    <row r="22" spans="1:8" ht="16.2" x14ac:dyDescent="0.3">
      <c r="A22" s="6" t="s">
        <v>19</v>
      </c>
      <c r="B22" s="8">
        <v>1549.63</v>
      </c>
      <c r="C22" s="23">
        <f>B22/B$23%</f>
        <v>12.325051837229115</v>
      </c>
      <c r="D22" s="10">
        <v>702.4</v>
      </c>
      <c r="E22" s="23">
        <f>D22/D$23%</f>
        <v>36.483763063306398</v>
      </c>
      <c r="F22" s="10">
        <f t="shared" si="12"/>
        <v>2252.0300000000002</v>
      </c>
      <c r="G22" s="23">
        <f>F22/F$23%</f>
        <v>15.533116065732074</v>
      </c>
      <c r="H22" s="9">
        <f t="shared" si="13"/>
        <v>31.189637793457454</v>
      </c>
    </row>
    <row r="23" spans="1:8" ht="15" x14ac:dyDescent="0.25">
      <c r="A23" s="29" t="s">
        <v>7</v>
      </c>
      <c r="B23" s="13">
        <f>B21+B22</f>
        <v>12573.009999999998</v>
      </c>
      <c r="C23" s="16">
        <f>SUM(C21:C22)</f>
        <v>100.00000000000001</v>
      </c>
      <c r="D23" s="15">
        <f>D21+D22</f>
        <v>1925.2399999999998</v>
      </c>
      <c r="E23" s="16">
        <f>SUM(E21:E22)</f>
        <v>100</v>
      </c>
      <c r="F23" s="15">
        <f>SUM(F21:F22)</f>
        <v>14498.25</v>
      </c>
      <c r="G23" s="16">
        <f>SUM(G21:G22)</f>
        <v>100</v>
      </c>
      <c r="H23" s="16">
        <f t="shared" si="13"/>
        <v>13.279119893780283</v>
      </c>
    </row>
    <row r="24" spans="1:8" ht="15" x14ac:dyDescent="0.25">
      <c r="A24" s="6"/>
      <c r="B24" s="8"/>
      <c r="C24" s="9"/>
      <c r="D24" s="10"/>
      <c r="E24" s="30"/>
      <c r="F24" s="10"/>
      <c r="G24" s="9"/>
      <c r="H24" s="9"/>
    </row>
    <row r="25" spans="1:8" ht="15" x14ac:dyDescent="0.25">
      <c r="A25" s="6" t="s">
        <v>14</v>
      </c>
      <c r="B25" s="8">
        <v>2497.46</v>
      </c>
      <c r="C25" s="23">
        <f>B25/B$27%</f>
        <v>19.863676131392666</v>
      </c>
      <c r="D25" s="10">
        <v>300.67</v>
      </c>
      <c r="E25" s="23">
        <f>D25/D$19%</f>
        <v>15.676388700612103</v>
      </c>
      <c r="F25" s="10">
        <f>B25+D25</f>
        <v>2798.13</v>
      </c>
      <c r="G25" s="23">
        <f>F25/F$27%</f>
        <v>19.299790871167811</v>
      </c>
      <c r="H25" s="9">
        <f>D25/F25%</f>
        <v>10.745390671627122</v>
      </c>
    </row>
    <row r="26" spans="1:8" ht="15" x14ac:dyDescent="0.25">
      <c r="A26" s="6" t="s">
        <v>15</v>
      </c>
      <c r="B26" s="8">
        <v>10075.540000000001</v>
      </c>
      <c r="C26" s="23">
        <f>B26/B$27%</f>
        <v>80.136323868607334</v>
      </c>
      <c r="D26" s="10">
        <v>1624.57</v>
      </c>
      <c r="E26" s="23">
        <f>D26/D$19%</f>
        <v>84.702134537377859</v>
      </c>
      <c r="F26" s="10">
        <f t="shared" ref="F26" si="14">B26+D26</f>
        <v>11700.11</v>
      </c>
      <c r="G26" s="23">
        <f>F26/F$27%</f>
        <v>80.700209128832185</v>
      </c>
      <c r="H26" s="9">
        <f>D26/F26%</f>
        <v>13.885083131697051</v>
      </c>
    </row>
    <row r="27" spans="1:8" ht="15" x14ac:dyDescent="0.25">
      <c r="A27" s="29" t="s">
        <v>25</v>
      </c>
      <c r="B27" s="13">
        <f>B25+B26</f>
        <v>12573</v>
      </c>
      <c r="C27" s="16">
        <f>SUM(C25:C26)</f>
        <v>100</v>
      </c>
      <c r="D27" s="15">
        <f>D25+D26</f>
        <v>1925.24</v>
      </c>
      <c r="E27" s="14">
        <v>100</v>
      </c>
      <c r="F27" s="15">
        <f>SUM(F25:F26)</f>
        <v>14498.240000000002</v>
      </c>
      <c r="G27" s="16">
        <f>SUM(G25:G26)</f>
        <v>100</v>
      </c>
      <c r="H27" s="16">
        <f t="shared" si="13"/>
        <v>13.279129052905731</v>
      </c>
    </row>
    <row r="28" spans="1:8" s="31" customFormat="1" ht="15" x14ac:dyDescent="0.3">
      <c r="A28" s="31" t="s">
        <v>20</v>
      </c>
    </row>
    <row r="29" spans="1:8" s="31" customFormat="1" ht="13.8" x14ac:dyDescent="0.3">
      <c r="A29" s="31" t="s">
        <v>16</v>
      </c>
    </row>
  </sheetData>
  <mergeCells count="2">
    <mergeCell ref="B2:C2"/>
    <mergeCell ref="F2:G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A8.2-2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Dorau, Ralf</dc:creator>
  <cp:lastModifiedBy>Friedrich, Michael</cp:lastModifiedBy>
  <cp:lastPrinted>2015-12-10T12:22:07Z</cp:lastPrinted>
  <dcterms:created xsi:type="dcterms:W3CDTF">2015-12-01T15:07:42Z</dcterms:created>
  <dcterms:modified xsi:type="dcterms:W3CDTF">2016-02-02T11:12:30Z</dcterms:modified>
</cp:coreProperties>
</file>