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Cottbus" sheetId="1" r:id="rId1"/>
    <sheet name="Eberswalde" sheetId="2" r:id="rId2"/>
    <sheet name="Frankfurt-Oder" sheetId="3" r:id="rId3"/>
    <sheet name="Neuruppin" sheetId="4" r:id="rId4"/>
    <sheet name="Potsdam" sheetId="5" r:id="rId5"/>
  </sheets>
  <definedNames>
    <definedName name="_xlnm.Print_Area" localSheetId="0">'Cottbus'!$A$1:$Q$16</definedName>
    <definedName name="_xlnm.Print_Area" localSheetId="1">'Eberswalde'!$A$1:$Q$16</definedName>
    <definedName name="_xlnm.Print_Area" localSheetId="2">'Frankfurt-Oder'!$A$1:$Q$16</definedName>
    <definedName name="_xlnm.Print_Area" localSheetId="3">'Neuruppin'!$A$1:$Q$16</definedName>
    <definedName name="_xlnm.Print_Area" localSheetId="4">'Potsdam'!$A$1:$Q$16</definedName>
  </definedNames>
  <calcPr fullCalcOnLoad="1" refMode="R1C1"/>
</workbook>
</file>

<file path=xl/sharedStrings.xml><?xml version="1.0" encoding="utf-8"?>
<sst xmlns="http://schemas.openxmlformats.org/spreadsheetml/2006/main" count="200" uniqueCount="23">
  <si>
    <t>Zuständigkeitsbereich</t>
  </si>
  <si>
    <t>Neu-abschlüsse</t>
  </si>
  <si>
    <t>Anschluss-
verträge</t>
  </si>
  <si>
    <t>Summe</t>
  </si>
  <si>
    <t>Neu-
abschlüsse</t>
  </si>
  <si>
    <t>VR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</si>
  <si>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</si>
  <si>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</si>
  <si>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</si>
  <si>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</si>
  <si>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</si>
  <si>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</si>
  <si>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</si>
  <si>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</si>
  <si>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</si>
  <si>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VR: Veränderungsrate zum Vorjahr in Prozent</t>
  </si>
  <si>
    <t>Nachdruck - auch auszugsweise - nur mit Quellenangabe  gestattet.</t>
  </si>
  <si>
    <t>Neu abgeschlossene Ausbildungsverträge, Anschlussverträge mit Veränderungsrate zum Vorjahr unterteilt nach Zuständigkeitsbereichen
in Cottbus</t>
  </si>
  <si>
    <t>Quelle: Bundesinstitut für Berufsbildung, Erhebung zum 30. September 2006</t>
  </si>
  <si>
    <t>Neu abgeschlossene Ausbildungsverträge, Anschlussverträge mit Veränderungsrate zum Vorjahr unterteilt nach Zuständigkeitsbereichen
in Eberswalde</t>
  </si>
  <si>
    <t>Neu abgeschlossene Ausbildungsverträge, Anschlussverträge mit Veränderungsrate zum Vorjahr unterteilt nach Zuständigkeitsbereichen
in Frankfurt-Oder</t>
  </si>
  <si>
    <t>Neu abgeschlossene Ausbildungsverträge, Anschlussverträge mit Veränderungsrate zum Vorjahr unterteilt nach Zuständigkeitsbereichen
in Neuruppin</t>
  </si>
  <si>
    <t>Neu abgeschlossene Ausbildungsverträge, Anschlussverträge mit Veränderungsrate zum Vorjahr unterteilt nach Zuständigkeitsbereichen
in Potsdam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</si>
</sst>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5" fillId="0" borderId="5" xfId="0" applyFont="1" applyFill="1" applyBorder="1" applyAlignment="1">
      <alignment/>
    </xf>
    <xf numFmtId="3" fontId="5" fillId="2" borderId="10" xfId="0" applyNumberFormat="1" applyFont="1" applyFill="1" applyBorder="1" applyAlignment="1">
      <alignment horizontal="right" shrinkToFit="1"/>
    </xf>
    <xf numFmtId="3" fontId="5" fillId="0" borderId="10" xfId="0" applyNumberFormat="1" applyFont="1" applyFill="1" applyBorder="1" applyAlignment="1">
      <alignment horizontal="right" shrinkToFit="1"/>
    </xf>
    <xf numFmtId="3" fontId="5" fillId="2" borderId="11" xfId="0" applyNumberFormat="1" applyFont="1" applyFill="1" applyBorder="1" applyAlignment="1">
      <alignment horizontal="right" shrinkToFit="1"/>
    </xf>
    <xf numFmtId="164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 shrinkToFit="1"/>
    </xf>
    <xf numFmtId="164" fontId="5" fillId="0" borderId="10" xfId="0" applyNumberFormat="1" applyFont="1" applyFill="1" applyBorder="1" applyAlignment="1">
      <alignment horizontal="right" shrinkToFit="1"/>
    </xf>
    <xf numFmtId="164" fontId="5" fillId="0" borderId="11" xfId="0" applyNumberFormat="1" applyFont="1" applyFill="1" applyBorder="1" applyAlignment="1">
      <alignment horizontal="right" shrinkToFit="1"/>
    </xf>
    <xf numFmtId="164" fontId="5" fillId="0" borderId="1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3" fontId="5" fillId="2" borderId="12" xfId="0" applyNumberFormat="1" applyFont="1" applyFill="1" applyBorder="1" applyAlignment="1">
      <alignment horizontal="right" shrinkToFit="1"/>
    </xf>
    <xf numFmtId="3" fontId="5" fillId="0" borderId="12" xfId="0" applyNumberFormat="1" applyFont="1" applyFill="1" applyBorder="1" applyAlignment="1">
      <alignment horizontal="right" shrinkToFit="1"/>
    </xf>
    <xf numFmtId="164" fontId="5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 shrinkToFit="1"/>
    </xf>
    <xf numFmtId="0" fontId="3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3" fontId="6" fillId="2" borderId="10" xfId="0" applyNumberFormat="1" applyFont="1" applyFill="1" applyBorder="1" applyAlignment="1">
      <alignment horizontal="right" shrinkToFit="1"/>
    </xf>
    <xf numFmtId="3" fontId="6" fillId="0" borderId="10" xfId="0" applyNumberFormat="1" applyFont="1" applyFill="1" applyBorder="1" applyAlignment="1">
      <alignment horizontal="right" shrinkToFit="1"/>
    </xf>
    <xf numFmtId="3" fontId="5" fillId="0" borderId="8" xfId="0" applyNumberFormat="1" applyFont="1" applyFill="1" applyBorder="1" applyAlignment="1">
      <alignment horizontal="right" shrinkToFit="1"/>
    </xf>
    <xf numFmtId="3" fontId="6" fillId="2" borderId="8" xfId="0" applyNumberFormat="1" applyFont="1" applyFill="1" applyBorder="1" applyAlignment="1">
      <alignment horizontal="right" shrinkToFit="1"/>
    </xf>
    <xf numFmtId="3" fontId="6" fillId="0" borderId="8" xfId="0" applyNumberFormat="1" applyFont="1" applyFill="1" applyBorder="1" applyAlignment="1">
      <alignment horizontal="right" shrinkToFit="1"/>
    </xf>
    <xf numFmtId="164" fontId="5" fillId="0" borderId="8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" fontId="3" fillId="0" borderId="13" xfId="0" applyNumberFormat="1" applyFont="1" applyFill="1" applyBorder="1" applyAlignment="1">
      <alignment shrinkToFit="1"/>
    </xf>
    <xf numFmtId="164" fontId="3" fillId="0" borderId="13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17"/>
  <sheetViews>
    <sheetView tabSelected="1" zoomScaleSheetLayoutView="100" workbookViewId="0" topLeftCell="A1">
      <selection activeCell="A7" sqref="A7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2004</v>
      </c>
      <c r="D3" s="12"/>
      <c r="E3" s="13"/>
      <c r="F3" s="11">
        <v>2005</v>
      </c>
      <c r="G3" s="12"/>
      <c r="H3" s="12"/>
      <c r="I3" s="12"/>
      <c r="J3" s="12"/>
      <c r="K3" s="13"/>
      <c r="L3" s="11">
        <v>2006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2716</v>
      </c>
      <c r="D5" s="25">
        <v>9</v>
      </c>
      <c r="E5" s="25">
        <f aca="true" t="shared" si="0" ref="E5:E12">IF(D5&lt;&gt;".",D5+C5,C5)</f>
        <v>2725</v>
      </c>
      <c r="F5" s="26">
        <v>2559</v>
      </c>
      <c r="G5" s="27">
        <f aca="true" t="shared" si="1" ref="G5:G12">IF(C5&lt;&gt;".",IF(F5&lt;&gt;".",IF(C5&lt;&gt;0,(F5-C5)*100/C5,"."),"."),".")</f>
        <v>-5.780559646539028</v>
      </c>
      <c r="H5" s="28">
        <v>6</v>
      </c>
      <c r="I5" s="29">
        <f aca="true" t="shared" si="2" ref="I5:I12">IF(D5&lt;&gt;".",IF(H5&lt;&gt;".",IF(D5&lt;&gt;0,(H5-D5)*100/D5,"."),"."),".")</f>
        <v>-33.333333333333336</v>
      </c>
      <c r="J5" s="28">
        <f aca="true" t="shared" si="3" ref="J5:J12">IF(H5&lt;&gt;".",H5+F5,F5)</f>
        <v>2565</v>
      </c>
      <c r="K5" s="30">
        <f aca="true" t="shared" si="4" ref="K5:K12">IF(E5&lt;&gt;".",IF(J5&lt;&gt;".",IF(E5&lt;&gt;0,(J5-E5)*100/E5,"."),"."),".")</f>
        <v>-5.871559633027523</v>
      </c>
      <c r="L5" s="24">
        <v>2964</v>
      </c>
      <c r="M5" s="29">
        <f aca="true" t="shared" si="5" ref="M5:M12">IF(F5&lt;&gt;".",IF(L5&lt;&gt;".",IF(F5&lt;&gt;0,(L5-F5)*100/F5,"."),"."),".")</f>
        <v>15.826494724501758</v>
      </c>
      <c r="N5" s="25">
        <v>55</v>
      </c>
      <c r="O5" s="29">
        <f aca="true" t="shared" si="6" ref="O5:O12">IF(H5&lt;&gt;".",IF(N5&lt;&gt;".",IF(H5&lt;&gt;0,(N5-H5)*100/H5,"."),"."),".")</f>
        <v>816.6666666666666</v>
      </c>
      <c r="P5" s="25">
        <f aca="true" t="shared" si="7" ref="P5:P12">IF(N5&lt;&gt;".",N5+L5,L5)</f>
        <v>3019</v>
      </c>
      <c r="Q5" s="29">
        <f aca="true" t="shared" si="8" ref="Q5:Q12">IF(J5&lt;&gt;".",IF(P5&lt;&gt;".",IF(J5&lt;&gt;0,(P5-J5)*100/J5,"."),"."),".")</f>
        <v>17.69980506822612</v>
      </c>
    </row>
    <row r="6" spans="1:17" ht="15" customHeight="1">
      <c r="A6" s="22"/>
      <c r="B6" s="23" t="s">
        <v>8</v>
      </c>
      <c r="C6" s="24">
        <v>1117</v>
      </c>
      <c r="D6" s="25">
        <v>0</v>
      </c>
      <c r="E6" s="25">
        <f t="shared" si="0"/>
        <v>1117</v>
      </c>
      <c r="F6" s="24">
        <v>746</v>
      </c>
      <c r="G6" s="31">
        <f t="shared" si="1"/>
        <v>-33.21396598030439</v>
      </c>
      <c r="H6" s="25">
        <v>0</v>
      </c>
      <c r="I6" s="29" t="str">
        <f t="shared" si="2"/>
        <v>.</v>
      </c>
      <c r="J6" s="25">
        <f t="shared" si="3"/>
        <v>746</v>
      </c>
      <c r="K6" s="29">
        <f t="shared" si="4"/>
        <v>-33.21396598030439</v>
      </c>
      <c r="L6" s="24">
        <v>1028</v>
      </c>
      <c r="M6" s="29">
        <f t="shared" si="5"/>
        <v>37.80160857908847</v>
      </c>
      <c r="N6" s="25">
        <v>19</v>
      </c>
      <c r="O6" s="29" t="str">
        <f t="shared" si="6"/>
        <v>.</v>
      </c>
      <c r="P6" s="25">
        <f t="shared" si="7"/>
        <v>1047</v>
      </c>
      <c r="Q6" s="29">
        <f t="shared" si="8"/>
        <v>40.3485254691689</v>
      </c>
    </row>
    <row r="7" spans="1:17" ht="15" customHeight="1">
      <c r="A7" s="22"/>
      <c r="B7" s="23" t="s">
        <v>9</v>
      </c>
      <c r="C7" s="24">
        <v>126</v>
      </c>
      <c r="D7" s="25">
        <v>0</v>
      </c>
      <c r="E7" s="25">
        <f t="shared" si="0"/>
        <v>126</v>
      </c>
      <c r="F7" s="24">
        <v>124</v>
      </c>
      <c r="G7" s="31">
        <f t="shared" si="1"/>
        <v>-1.5873015873015872</v>
      </c>
      <c r="H7" s="25">
        <v>0</v>
      </c>
      <c r="I7" s="29" t="str">
        <f t="shared" si="2"/>
        <v>.</v>
      </c>
      <c r="J7" s="25">
        <f t="shared" si="3"/>
        <v>124</v>
      </c>
      <c r="K7" s="29">
        <f t="shared" si="4"/>
        <v>-1.5873015873015872</v>
      </c>
      <c r="L7" s="24">
        <v>123</v>
      </c>
      <c r="M7" s="29">
        <f t="shared" si="5"/>
        <v>-0.8064516129032258</v>
      </c>
      <c r="N7" s="25">
        <v>0</v>
      </c>
      <c r="O7" s="29" t="str">
        <f t="shared" si="6"/>
        <v>.</v>
      </c>
      <c r="P7" s="25">
        <f t="shared" si="7"/>
        <v>123</v>
      </c>
      <c r="Q7" s="29">
        <f t="shared" si="8"/>
        <v>-0.8064516129032258</v>
      </c>
    </row>
    <row r="8" spans="1:17" ht="15" customHeight="1">
      <c r="A8" s="22"/>
      <c r="B8" s="23" t="s">
        <v>10</v>
      </c>
      <c r="C8" s="24">
        <v>217</v>
      </c>
      <c r="D8" s="25">
        <v>0</v>
      </c>
      <c r="E8" s="25">
        <f t="shared" si="0"/>
        <v>217</v>
      </c>
      <c r="F8" s="24">
        <v>201</v>
      </c>
      <c r="G8" s="31">
        <f t="shared" si="1"/>
        <v>-7.373271889400922</v>
      </c>
      <c r="H8" s="25">
        <v>0</v>
      </c>
      <c r="I8" s="29" t="str">
        <f t="shared" si="2"/>
        <v>.</v>
      </c>
      <c r="J8" s="25">
        <f t="shared" si="3"/>
        <v>201</v>
      </c>
      <c r="K8" s="29">
        <f t="shared" si="4"/>
        <v>-7.373271889400922</v>
      </c>
      <c r="L8" s="24">
        <v>187</v>
      </c>
      <c r="M8" s="29">
        <f t="shared" si="5"/>
        <v>-6.965174129353234</v>
      </c>
      <c r="N8" s="25">
        <v>0</v>
      </c>
      <c r="O8" s="29" t="str">
        <f t="shared" si="6"/>
        <v>.</v>
      </c>
      <c r="P8" s="25">
        <f t="shared" si="7"/>
        <v>187</v>
      </c>
      <c r="Q8" s="29">
        <f t="shared" si="8"/>
        <v>-6.965174129353234</v>
      </c>
    </row>
    <row r="9" spans="1:17" ht="15" customHeight="1">
      <c r="A9" s="22"/>
      <c r="B9" s="23" t="s">
        <v>11</v>
      </c>
      <c r="C9" s="24">
        <v>157</v>
      </c>
      <c r="D9" s="25" t="s">
        <v>7</v>
      </c>
      <c r="E9" s="25">
        <f t="shared" si="0"/>
        <v>157</v>
      </c>
      <c r="F9" s="24">
        <v>113</v>
      </c>
      <c r="G9" s="31">
        <f t="shared" si="1"/>
        <v>-28.02547770700637</v>
      </c>
      <c r="H9" s="25" t="s">
        <v>7</v>
      </c>
      <c r="I9" s="29" t="str">
        <f t="shared" si="2"/>
        <v>.</v>
      </c>
      <c r="J9" s="25">
        <f t="shared" si="3"/>
        <v>113</v>
      </c>
      <c r="K9" s="29">
        <f t="shared" si="4"/>
        <v>-28.02547770700637</v>
      </c>
      <c r="L9" s="24">
        <v>165</v>
      </c>
      <c r="M9" s="29">
        <f t="shared" si="5"/>
        <v>46.017699115044245</v>
      </c>
      <c r="N9" s="25" t="s">
        <v>7</v>
      </c>
      <c r="O9" s="29" t="str">
        <f t="shared" si="6"/>
        <v>.</v>
      </c>
      <c r="P9" s="25">
        <f t="shared" si="7"/>
        <v>165</v>
      </c>
      <c r="Q9" s="29">
        <f t="shared" si="8"/>
        <v>46.017699115044245</v>
      </c>
    </row>
    <row r="10" spans="1:17" ht="15" customHeight="1">
      <c r="A10" s="22"/>
      <c r="B10" s="23" t="s">
        <v>12</v>
      </c>
      <c r="C10" s="24">
        <v>32</v>
      </c>
      <c r="D10" s="25" t="s">
        <v>7</v>
      </c>
      <c r="E10" s="25">
        <f t="shared" si="0"/>
        <v>32</v>
      </c>
      <c r="F10" s="24">
        <v>26</v>
      </c>
      <c r="G10" s="31">
        <f t="shared" si="1"/>
        <v>-18.75</v>
      </c>
      <c r="H10" s="25" t="s">
        <v>7</v>
      </c>
      <c r="I10" s="29" t="str">
        <f t="shared" si="2"/>
        <v>.</v>
      </c>
      <c r="J10" s="25">
        <f t="shared" si="3"/>
        <v>26</v>
      </c>
      <c r="K10" s="29">
        <f t="shared" si="4"/>
        <v>-18.75</v>
      </c>
      <c r="L10" s="24">
        <v>28</v>
      </c>
      <c r="M10" s="29">
        <f t="shared" si="5"/>
        <v>7.6923076923076925</v>
      </c>
      <c r="N10" s="25" t="s">
        <v>7</v>
      </c>
      <c r="O10" s="29" t="str">
        <f t="shared" si="6"/>
        <v>.</v>
      </c>
      <c r="P10" s="25">
        <f t="shared" si="7"/>
        <v>28</v>
      </c>
      <c r="Q10" s="29">
        <f t="shared" si="8"/>
        <v>7.6923076923076925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4365</v>
      </c>
      <c r="D12" s="40">
        <f>SUM(D5:D11)</f>
        <v>9</v>
      </c>
      <c r="E12" s="41">
        <f t="shared" si="0"/>
        <v>4374</v>
      </c>
      <c r="F12" s="42">
        <f>SUM(F5:F11)</f>
        <v>3769</v>
      </c>
      <c r="G12" s="27">
        <f t="shared" si="1"/>
        <v>-13.654066437571592</v>
      </c>
      <c r="H12" s="43">
        <f>SUM(H5:H11)</f>
        <v>6</v>
      </c>
      <c r="I12" s="30">
        <f t="shared" si="2"/>
        <v>-33.333333333333336</v>
      </c>
      <c r="J12" s="28">
        <f t="shared" si="3"/>
        <v>3775</v>
      </c>
      <c r="K12" s="30">
        <f t="shared" si="4"/>
        <v>-13.694558756287151</v>
      </c>
      <c r="L12" s="39">
        <f>SUM(L5:L11)</f>
        <v>4495</v>
      </c>
      <c r="M12" s="44">
        <f t="shared" si="5"/>
        <v>19.26240382064208</v>
      </c>
      <c r="N12" s="40">
        <f>SUM(N5:N11)</f>
        <v>74</v>
      </c>
      <c r="O12" s="44">
        <f t="shared" si="6"/>
        <v>1133.3333333333333</v>
      </c>
      <c r="P12" s="41">
        <f t="shared" si="7"/>
        <v>4569</v>
      </c>
      <c r="Q12" s="44">
        <f t="shared" si="8"/>
        <v>21.033112582781456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20.12.2006  12:00&amp;RCottbus</oddHeader>
    <oddFooter>&amp;R&amp;10Tabelle 50.2</oddFooter>
  </headerFooter>
  <legacyDrawing r:id="rId4"/>
  <oleObjects>
    <oleObject progId="Word.Document.8" shapeId="12404401" r:id="rId1"/>
    <oleObject progId="Word.Document.8" shapeId="12404402" r:id="rId2"/>
    <oleObject progId="Word.Document.8" shapeId="1240440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17"/>
  <sheetViews>
    <sheetView zoomScaleSheetLayoutView="100" workbookViewId="0" topLeftCell="A1">
      <selection activeCell="A6" sqref="A6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2004</v>
      </c>
      <c r="D3" s="12"/>
      <c r="E3" s="13"/>
      <c r="F3" s="11">
        <v>2005</v>
      </c>
      <c r="G3" s="12"/>
      <c r="H3" s="12"/>
      <c r="I3" s="12"/>
      <c r="J3" s="12"/>
      <c r="K3" s="13"/>
      <c r="L3" s="11">
        <v>2006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1272</v>
      </c>
      <c r="D5" s="25">
        <v>5</v>
      </c>
      <c r="E5" s="25">
        <f aca="true" t="shared" si="0" ref="E5:E12">IF(D5&lt;&gt;".",D5+C5,C5)</f>
        <v>1277</v>
      </c>
      <c r="F5" s="26">
        <v>1342</v>
      </c>
      <c r="G5" s="27">
        <f aca="true" t="shared" si="1" ref="G5:G12">IF(C5&lt;&gt;".",IF(F5&lt;&gt;".",IF(C5&lt;&gt;0,(F5-C5)*100/C5,"."),"."),".")</f>
        <v>5.50314465408805</v>
      </c>
      <c r="H5" s="28">
        <v>4</v>
      </c>
      <c r="I5" s="29">
        <f aca="true" t="shared" si="2" ref="I5:I12">IF(D5&lt;&gt;".",IF(H5&lt;&gt;".",IF(D5&lt;&gt;0,(H5-D5)*100/D5,"."),"."),".")</f>
        <v>-20</v>
      </c>
      <c r="J5" s="28">
        <f aca="true" t="shared" si="3" ref="J5:J12">IF(H5&lt;&gt;".",H5+F5,F5)</f>
        <v>1346</v>
      </c>
      <c r="K5" s="30">
        <f aca="true" t="shared" si="4" ref="K5:K12">IF(E5&lt;&gt;".",IF(J5&lt;&gt;".",IF(E5&lt;&gt;0,(J5-E5)*100/E5,"."),"."),".")</f>
        <v>5.403288958496476</v>
      </c>
      <c r="L5" s="24">
        <v>1275</v>
      </c>
      <c r="M5" s="29">
        <f aca="true" t="shared" si="5" ref="M5:M12">IF(F5&lt;&gt;".",IF(L5&lt;&gt;".",IF(F5&lt;&gt;0,(L5-F5)*100/F5,"."),"."),".")</f>
        <v>-4.992548435171386</v>
      </c>
      <c r="N5" s="25">
        <v>4</v>
      </c>
      <c r="O5" s="29">
        <f aca="true" t="shared" si="6" ref="O5:O12">IF(H5&lt;&gt;".",IF(N5&lt;&gt;".",IF(H5&lt;&gt;0,(N5-H5)*100/H5,"."),"."),".")</f>
        <v>0</v>
      </c>
      <c r="P5" s="25">
        <f aca="true" t="shared" si="7" ref="P5:P12">IF(N5&lt;&gt;".",N5+L5,L5)</f>
        <v>1279</v>
      </c>
      <c r="Q5" s="29">
        <f aca="true" t="shared" si="8" ref="Q5:Q12">IF(J5&lt;&gt;".",IF(P5&lt;&gt;".",IF(J5&lt;&gt;0,(P5-J5)*100/J5,"."),"."),".")</f>
        <v>-4.977711738484398</v>
      </c>
    </row>
    <row r="6" spans="1:17" ht="15" customHeight="1">
      <c r="A6" s="22"/>
      <c r="B6" s="23" t="s">
        <v>8</v>
      </c>
      <c r="C6" s="24">
        <v>501</v>
      </c>
      <c r="D6" s="25">
        <v>4</v>
      </c>
      <c r="E6" s="25">
        <f t="shared" si="0"/>
        <v>505</v>
      </c>
      <c r="F6" s="24">
        <v>413</v>
      </c>
      <c r="G6" s="31">
        <f t="shared" si="1"/>
        <v>-17.564870259481037</v>
      </c>
      <c r="H6" s="25">
        <v>3</v>
      </c>
      <c r="I6" s="29">
        <f t="shared" si="2"/>
        <v>-25</v>
      </c>
      <c r="J6" s="25">
        <f t="shared" si="3"/>
        <v>416</v>
      </c>
      <c r="K6" s="29">
        <f t="shared" si="4"/>
        <v>-17.623762376237625</v>
      </c>
      <c r="L6" s="24">
        <v>568</v>
      </c>
      <c r="M6" s="29">
        <f t="shared" si="5"/>
        <v>37.530266343825666</v>
      </c>
      <c r="N6" s="25">
        <v>7</v>
      </c>
      <c r="O6" s="29">
        <f t="shared" si="6"/>
        <v>133.33333333333334</v>
      </c>
      <c r="P6" s="25">
        <f t="shared" si="7"/>
        <v>575</v>
      </c>
      <c r="Q6" s="29">
        <f t="shared" si="8"/>
        <v>38.22115384615385</v>
      </c>
    </row>
    <row r="7" spans="1:17" ht="15" customHeight="1">
      <c r="A7" s="22"/>
      <c r="B7" s="23" t="s">
        <v>9</v>
      </c>
      <c r="C7" s="24">
        <v>69</v>
      </c>
      <c r="D7" s="25">
        <v>0</v>
      </c>
      <c r="E7" s="25">
        <f t="shared" si="0"/>
        <v>69</v>
      </c>
      <c r="F7" s="24">
        <v>58</v>
      </c>
      <c r="G7" s="31">
        <f t="shared" si="1"/>
        <v>-15.942028985507246</v>
      </c>
      <c r="H7" s="25">
        <v>0</v>
      </c>
      <c r="I7" s="29" t="str">
        <f t="shared" si="2"/>
        <v>.</v>
      </c>
      <c r="J7" s="25">
        <f t="shared" si="3"/>
        <v>58</v>
      </c>
      <c r="K7" s="29">
        <f t="shared" si="4"/>
        <v>-15.942028985507246</v>
      </c>
      <c r="L7" s="24">
        <v>56</v>
      </c>
      <c r="M7" s="29">
        <f t="shared" si="5"/>
        <v>-3.4482758620689653</v>
      </c>
      <c r="N7" s="25">
        <v>0</v>
      </c>
      <c r="O7" s="29" t="str">
        <f t="shared" si="6"/>
        <v>.</v>
      </c>
      <c r="P7" s="25">
        <f t="shared" si="7"/>
        <v>56</v>
      </c>
      <c r="Q7" s="29">
        <f t="shared" si="8"/>
        <v>-3.4482758620689653</v>
      </c>
    </row>
    <row r="8" spans="1:17" ht="15" customHeight="1">
      <c r="A8" s="22"/>
      <c r="B8" s="23" t="s">
        <v>10</v>
      </c>
      <c r="C8" s="24">
        <v>119</v>
      </c>
      <c r="D8" s="25">
        <v>0</v>
      </c>
      <c r="E8" s="25">
        <f t="shared" si="0"/>
        <v>119</v>
      </c>
      <c r="F8" s="24">
        <v>131</v>
      </c>
      <c r="G8" s="31">
        <f t="shared" si="1"/>
        <v>10.084033613445378</v>
      </c>
      <c r="H8" s="25">
        <v>0</v>
      </c>
      <c r="I8" s="29" t="str">
        <f t="shared" si="2"/>
        <v>.</v>
      </c>
      <c r="J8" s="25">
        <f t="shared" si="3"/>
        <v>131</v>
      </c>
      <c r="K8" s="29">
        <f t="shared" si="4"/>
        <v>10.084033613445378</v>
      </c>
      <c r="L8" s="24">
        <v>145</v>
      </c>
      <c r="M8" s="29">
        <f t="shared" si="5"/>
        <v>10.687022900763358</v>
      </c>
      <c r="N8" s="25">
        <v>0</v>
      </c>
      <c r="O8" s="29" t="str">
        <f t="shared" si="6"/>
        <v>.</v>
      </c>
      <c r="P8" s="25">
        <f t="shared" si="7"/>
        <v>145</v>
      </c>
      <c r="Q8" s="29">
        <f t="shared" si="8"/>
        <v>10.687022900763358</v>
      </c>
    </row>
    <row r="9" spans="1:17" ht="15" customHeight="1">
      <c r="A9" s="22"/>
      <c r="B9" s="23" t="s">
        <v>11</v>
      </c>
      <c r="C9" s="24">
        <v>81</v>
      </c>
      <c r="D9" s="25" t="s">
        <v>7</v>
      </c>
      <c r="E9" s="25">
        <f t="shared" si="0"/>
        <v>81</v>
      </c>
      <c r="F9" s="24">
        <v>55</v>
      </c>
      <c r="G9" s="31">
        <f t="shared" si="1"/>
        <v>-32.098765432098766</v>
      </c>
      <c r="H9" s="25" t="s">
        <v>7</v>
      </c>
      <c r="I9" s="29" t="str">
        <f t="shared" si="2"/>
        <v>.</v>
      </c>
      <c r="J9" s="25">
        <f t="shared" si="3"/>
        <v>55</v>
      </c>
      <c r="K9" s="29">
        <f t="shared" si="4"/>
        <v>-32.098765432098766</v>
      </c>
      <c r="L9" s="24">
        <v>94</v>
      </c>
      <c r="M9" s="29">
        <f t="shared" si="5"/>
        <v>70.9090909090909</v>
      </c>
      <c r="N9" s="25" t="s">
        <v>7</v>
      </c>
      <c r="O9" s="29" t="str">
        <f t="shared" si="6"/>
        <v>.</v>
      </c>
      <c r="P9" s="25">
        <f t="shared" si="7"/>
        <v>94</v>
      </c>
      <c r="Q9" s="29">
        <f t="shared" si="8"/>
        <v>70.9090909090909</v>
      </c>
    </row>
    <row r="10" spans="1:17" ht="15" customHeight="1">
      <c r="A10" s="22"/>
      <c r="B10" s="23" t="s">
        <v>12</v>
      </c>
      <c r="C10" s="24">
        <v>59</v>
      </c>
      <c r="D10" s="25" t="s">
        <v>7</v>
      </c>
      <c r="E10" s="25">
        <f t="shared" si="0"/>
        <v>59</v>
      </c>
      <c r="F10" s="24">
        <v>67</v>
      </c>
      <c r="G10" s="31">
        <f t="shared" si="1"/>
        <v>13.559322033898304</v>
      </c>
      <c r="H10" s="25" t="s">
        <v>7</v>
      </c>
      <c r="I10" s="29" t="str">
        <f t="shared" si="2"/>
        <v>.</v>
      </c>
      <c r="J10" s="25">
        <f t="shared" si="3"/>
        <v>67</v>
      </c>
      <c r="K10" s="29">
        <f t="shared" si="4"/>
        <v>13.559322033898304</v>
      </c>
      <c r="L10" s="24">
        <v>51</v>
      </c>
      <c r="M10" s="29">
        <f t="shared" si="5"/>
        <v>-23.880597014925375</v>
      </c>
      <c r="N10" s="25" t="s">
        <v>7</v>
      </c>
      <c r="O10" s="29" t="str">
        <f t="shared" si="6"/>
        <v>.</v>
      </c>
      <c r="P10" s="25">
        <f t="shared" si="7"/>
        <v>51</v>
      </c>
      <c r="Q10" s="29">
        <f t="shared" si="8"/>
        <v>-23.880597014925375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2101</v>
      </c>
      <c r="D12" s="40">
        <f>SUM(D5:D11)</f>
        <v>9</v>
      </c>
      <c r="E12" s="41">
        <f t="shared" si="0"/>
        <v>2110</v>
      </c>
      <c r="F12" s="42">
        <f>SUM(F5:F11)</f>
        <v>2066</v>
      </c>
      <c r="G12" s="27">
        <f t="shared" si="1"/>
        <v>-1.6658733936220846</v>
      </c>
      <c r="H12" s="43">
        <f>SUM(H5:H11)</f>
        <v>7</v>
      </c>
      <c r="I12" s="30">
        <f t="shared" si="2"/>
        <v>-22.22222222222222</v>
      </c>
      <c r="J12" s="28">
        <f t="shared" si="3"/>
        <v>2073</v>
      </c>
      <c r="K12" s="30">
        <f t="shared" si="4"/>
        <v>-1.7535545023696681</v>
      </c>
      <c r="L12" s="39">
        <f>SUM(L5:L11)</f>
        <v>2189</v>
      </c>
      <c r="M12" s="44">
        <f t="shared" si="5"/>
        <v>5.953533397870281</v>
      </c>
      <c r="N12" s="40">
        <f>SUM(N5:N11)</f>
        <v>11</v>
      </c>
      <c r="O12" s="44">
        <f t="shared" si="6"/>
        <v>57.142857142857146</v>
      </c>
      <c r="P12" s="41">
        <f t="shared" si="7"/>
        <v>2200</v>
      </c>
      <c r="Q12" s="44">
        <f t="shared" si="8"/>
        <v>6.1263868789194404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20.12.2006  12:00&amp;REberswalde</oddHeader>
    <oddFooter>&amp;R&amp;10Tabelle 50.2</oddFooter>
  </headerFooter>
  <legacyDrawing r:id="rId4"/>
  <oleObjects>
    <oleObject progId="Word.Document.8" shapeId="12404522" r:id="rId1"/>
    <oleObject progId="Word.Document.8" shapeId="12404523" r:id="rId2"/>
    <oleObject progId="Word.Document.8" shapeId="1240452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17"/>
  <sheetViews>
    <sheetView zoomScaleSheetLayoutView="100" workbookViewId="0" topLeftCell="A1">
      <selection activeCell="A8" sqref="A8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2004</v>
      </c>
      <c r="D3" s="12"/>
      <c r="E3" s="13"/>
      <c r="F3" s="11">
        <v>2005</v>
      </c>
      <c r="G3" s="12"/>
      <c r="H3" s="12"/>
      <c r="I3" s="12"/>
      <c r="J3" s="12"/>
      <c r="K3" s="13"/>
      <c r="L3" s="11">
        <v>2006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2002</v>
      </c>
      <c r="D5" s="25">
        <v>15</v>
      </c>
      <c r="E5" s="25">
        <f aca="true" t="shared" si="0" ref="E5:E12">IF(D5&lt;&gt;".",D5+C5,C5)</f>
        <v>2017</v>
      </c>
      <c r="F5" s="26">
        <v>1346</v>
      </c>
      <c r="G5" s="27">
        <f aca="true" t="shared" si="1" ref="G5:G12">IF(C5&lt;&gt;".",IF(F5&lt;&gt;".",IF(C5&lt;&gt;0,(F5-C5)*100/C5,"."),"."),".")</f>
        <v>-32.76723276723277</v>
      </c>
      <c r="H5" s="28">
        <v>5</v>
      </c>
      <c r="I5" s="29">
        <f aca="true" t="shared" si="2" ref="I5:I12">IF(D5&lt;&gt;".",IF(H5&lt;&gt;".",IF(D5&lt;&gt;0,(H5-D5)*100/D5,"."),"."),".")</f>
        <v>-66.66666666666667</v>
      </c>
      <c r="J5" s="28">
        <f aca="true" t="shared" si="3" ref="J5:J12">IF(H5&lt;&gt;".",H5+F5,F5)</f>
        <v>1351</v>
      </c>
      <c r="K5" s="30">
        <f aca="true" t="shared" si="4" ref="K5:K12">IF(E5&lt;&gt;".",IF(J5&lt;&gt;".",IF(E5&lt;&gt;0,(J5-E5)*100/E5,"."),"."),".")</f>
        <v>-33.019335647000496</v>
      </c>
      <c r="L5" s="24">
        <v>2160</v>
      </c>
      <c r="M5" s="29">
        <f aca="true" t="shared" si="5" ref="M5:M12">IF(F5&lt;&gt;".",IF(L5&lt;&gt;".",IF(F5&lt;&gt;0,(L5-F5)*100/F5,"."),"."),".")</f>
        <v>60.475482912332836</v>
      </c>
      <c r="N5" s="25">
        <v>5</v>
      </c>
      <c r="O5" s="29">
        <f aca="true" t="shared" si="6" ref="O5:O12">IF(H5&lt;&gt;".",IF(N5&lt;&gt;".",IF(H5&lt;&gt;0,(N5-H5)*100/H5,"."),"."),".")</f>
        <v>0</v>
      </c>
      <c r="P5" s="25">
        <f aca="true" t="shared" si="7" ref="P5:P12">IF(N5&lt;&gt;".",N5+L5,L5)</f>
        <v>2165</v>
      </c>
      <c r="Q5" s="29">
        <f aca="true" t="shared" si="8" ref="Q5:Q12">IF(J5&lt;&gt;".",IF(P5&lt;&gt;".",IF(J5&lt;&gt;0,(P5-J5)*100/J5,"."),"."),".")</f>
        <v>60.25166543301258</v>
      </c>
    </row>
    <row r="6" spans="1:17" ht="15" customHeight="1">
      <c r="A6" s="22"/>
      <c r="B6" s="23" t="s">
        <v>8</v>
      </c>
      <c r="C6" s="24">
        <v>936</v>
      </c>
      <c r="D6" s="25">
        <v>5</v>
      </c>
      <c r="E6" s="25">
        <f t="shared" si="0"/>
        <v>941</v>
      </c>
      <c r="F6" s="24">
        <v>652</v>
      </c>
      <c r="G6" s="31">
        <f t="shared" si="1"/>
        <v>-30.34188034188034</v>
      </c>
      <c r="H6" s="25">
        <v>2</v>
      </c>
      <c r="I6" s="29">
        <f t="shared" si="2"/>
        <v>-60</v>
      </c>
      <c r="J6" s="25">
        <f t="shared" si="3"/>
        <v>654</v>
      </c>
      <c r="K6" s="29">
        <f t="shared" si="4"/>
        <v>-30.499468650371945</v>
      </c>
      <c r="L6" s="24">
        <v>941</v>
      </c>
      <c r="M6" s="29">
        <f t="shared" si="5"/>
        <v>44.32515337423313</v>
      </c>
      <c r="N6" s="25">
        <v>2</v>
      </c>
      <c r="O6" s="29">
        <f t="shared" si="6"/>
        <v>0</v>
      </c>
      <c r="P6" s="25">
        <f t="shared" si="7"/>
        <v>943</v>
      </c>
      <c r="Q6" s="29">
        <f t="shared" si="8"/>
        <v>44.18960244648318</v>
      </c>
    </row>
    <row r="7" spans="1:17" ht="15" customHeight="1">
      <c r="A7" s="22"/>
      <c r="B7" s="23" t="s">
        <v>9</v>
      </c>
      <c r="C7" s="24">
        <v>78</v>
      </c>
      <c r="D7" s="25">
        <v>0</v>
      </c>
      <c r="E7" s="25">
        <f t="shared" si="0"/>
        <v>78</v>
      </c>
      <c r="F7" s="24">
        <v>94</v>
      </c>
      <c r="G7" s="31">
        <f t="shared" si="1"/>
        <v>20.512820512820515</v>
      </c>
      <c r="H7" s="25">
        <v>0</v>
      </c>
      <c r="I7" s="29" t="str">
        <f t="shared" si="2"/>
        <v>.</v>
      </c>
      <c r="J7" s="25">
        <f t="shared" si="3"/>
        <v>94</v>
      </c>
      <c r="K7" s="29">
        <f t="shared" si="4"/>
        <v>20.512820512820515</v>
      </c>
      <c r="L7" s="24">
        <v>96</v>
      </c>
      <c r="M7" s="29">
        <f t="shared" si="5"/>
        <v>2.127659574468085</v>
      </c>
      <c r="N7" s="25">
        <v>0</v>
      </c>
      <c r="O7" s="29" t="str">
        <f t="shared" si="6"/>
        <v>.</v>
      </c>
      <c r="P7" s="25">
        <f t="shared" si="7"/>
        <v>96</v>
      </c>
      <c r="Q7" s="29">
        <f t="shared" si="8"/>
        <v>2.127659574468085</v>
      </c>
    </row>
    <row r="8" spans="1:17" ht="15" customHeight="1">
      <c r="A8" s="22"/>
      <c r="B8" s="23" t="s">
        <v>10</v>
      </c>
      <c r="C8" s="24">
        <v>124</v>
      </c>
      <c r="D8" s="25">
        <v>0</v>
      </c>
      <c r="E8" s="25">
        <f t="shared" si="0"/>
        <v>124</v>
      </c>
      <c r="F8" s="24">
        <v>117</v>
      </c>
      <c r="G8" s="31">
        <f t="shared" si="1"/>
        <v>-5.645161290322581</v>
      </c>
      <c r="H8" s="25">
        <v>0</v>
      </c>
      <c r="I8" s="29" t="str">
        <f t="shared" si="2"/>
        <v>.</v>
      </c>
      <c r="J8" s="25">
        <f t="shared" si="3"/>
        <v>117</v>
      </c>
      <c r="K8" s="29">
        <f t="shared" si="4"/>
        <v>-5.645161290322581</v>
      </c>
      <c r="L8" s="24">
        <v>106</v>
      </c>
      <c r="M8" s="29">
        <f t="shared" si="5"/>
        <v>-9.401709401709402</v>
      </c>
      <c r="N8" s="25">
        <v>0</v>
      </c>
      <c r="O8" s="29" t="str">
        <f t="shared" si="6"/>
        <v>.</v>
      </c>
      <c r="P8" s="25">
        <f t="shared" si="7"/>
        <v>106</v>
      </c>
      <c r="Q8" s="29">
        <f t="shared" si="8"/>
        <v>-9.401709401709402</v>
      </c>
    </row>
    <row r="9" spans="1:17" ht="15" customHeight="1">
      <c r="A9" s="22"/>
      <c r="B9" s="23" t="s">
        <v>11</v>
      </c>
      <c r="C9" s="24">
        <v>133</v>
      </c>
      <c r="D9" s="25" t="s">
        <v>7</v>
      </c>
      <c r="E9" s="25">
        <f t="shared" si="0"/>
        <v>133</v>
      </c>
      <c r="F9" s="24">
        <v>107</v>
      </c>
      <c r="G9" s="31">
        <f t="shared" si="1"/>
        <v>-19.548872180451127</v>
      </c>
      <c r="H9" s="25" t="s">
        <v>7</v>
      </c>
      <c r="I9" s="29" t="str">
        <f t="shared" si="2"/>
        <v>.</v>
      </c>
      <c r="J9" s="25">
        <f t="shared" si="3"/>
        <v>107</v>
      </c>
      <c r="K9" s="29">
        <f t="shared" si="4"/>
        <v>-19.548872180451127</v>
      </c>
      <c r="L9" s="24">
        <v>142</v>
      </c>
      <c r="M9" s="29">
        <f t="shared" si="5"/>
        <v>32.71028037383178</v>
      </c>
      <c r="N9" s="25" t="s">
        <v>7</v>
      </c>
      <c r="O9" s="29" t="str">
        <f t="shared" si="6"/>
        <v>.</v>
      </c>
      <c r="P9" s="25">
        <f t="shared" si="7"/>
        <v>142</v>
      </c>
      <c r="Q9" s="29">
        <f t="shared" si="8"/>
        <v>32.71028037383178</v>
      </c>
    </row>
    <row r="10" spans="1:17" ht="15" customHeight="1">
      <c r="A10" s="22"/>
      <c r="B10" s="23" t="s">
        <v>12</v>
      </c>
      <c r="C10" s="24">
        <v>70</v>
      </c>
      <c r="D10" s="25" t="s">
        <v>7</v>
      </c>
      <c r="E10" s="25">
        <f t="shared" si="0"/>
        <v>70</v>
      </c>
      <c r="F10" s="24">
        <v>48</v>
      </c>
      <c r="G10" s="31">
        <f t="shared" si="1"/>
        <v>-31.428571428571427</v>
      </c>
      <c r="H10" s="25" t="s">
        <v>7</v>
      </c>
      <c r="I10" s="29" t="str">
        <f t="shared" si="2"/>
        <v>.</v>
      </c>
      <c r="J10" s="25">
        <f t="shared" si="3"/>
        <v>48</v>
      </c>
      <c r="K10" s="29">
        <f t="shared" si="4"/>
        <v>-31.428571428571427</v>
      </c>
      <c r="L10" s="24">
        <v>82</v>
      </c>
      <c r="M10" s="29">
        <f t="shared" si="5"/>
        <v>70.83333333333333</v>
      </c>
      <c r="N10" s="25" t="s">
        <v>7</v>
      </c>
      <c r="O10" s="29" t="str">
        <f t="shared" si="6"/>
        <v>.</v>
      </c>
      <c r="P10" s="25">
        <f t="shared" si="7"/>
        <v>82</v>
      </c>
      <c r="Q10" s="29">
        <f t="shared" si="8"/>
        <v>70.83333333333333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3343</v>
      </c>
      <c r="D12" s="40">
        <f>SUM(D5:D11)</f>
        <v>20</v>
      </c>
      <c r="E12" s="41">
        <f t="shared" si="0"/>
        <v>3363</v>
      </c>
      <c r="F12" s="42">
        <f>SUM(F5:F11)</f>
        <v>2364</v>
      </c>
      <c r="G12" s="27">
        <f t="shared" si="1"/>
        <v>-29.285073287466346</v>
      </c>
      <c r="H12" s="43">
        <f>SUM(H5:H11)</f>
        <v>7</v>
      </c>
      <c r="I12" s="30">
        <f t="shared" si="2"/>
        <v>-65</v>
      </c>
      <c r="J12" s="28">
        <f t="shared" si="3"/>
        <v>2371</v>
      </c>
      <c r="K12" s="30">
        <f t="shared" si="4"/>
        <v>-29.497472494796313</v>
      </c>
      <c r="L12" s="39">
        <f>SUM(L5:L11)</f>
        <v>3527</v>
      </c>
      <c r="M12" s="44">
        <f t="shared" si="5"/>
        <v>49.196277495769884</v>
      </c>
      <c r="N12" s="40">
        <f>SUM(N5:N11)</f>
        <v>7</v>
      </c>
      <c r="O12" s="44">
        <f t="shared" si="6"/>
        <v>0</v>
      </c>
      <c r="P12" s="41">
        <f t="shared" si="7"/>
        <v>3534</v>
      </c>
      <c r="Q12" s="44">
        <f t="shared" si="8"/>
        <v>49.051033319274566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20.12.2006  12:00&amp;RFrankfurt-Oder</oddHeader>
    <oddFooter>&amp;R&amp;10Tabelle 50.2</oddFooter>
  </headerFooter>
  <legacyDrawing r:id="rId4"/>
  <oleObjects>
    <oleObject progId="Word.Document.8" shapeId="12404582" r:id="rId1"/>
    <oleObject progId="Word.Document.8" shapeId="12404583" r:id="rId2"/>
    <oleObject progId="Word.Document.8" shapeId="1240458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17"/>
  <sheetViews>
    <sheetView zoomScaleSheetLayoutView="100" workbookViewId="0" topLeftCell="A1">
      <selection activeCell="A7" sqref="A7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2004</v>
      </c>
      <c r="D3" s="12"/>
      <c r="E3" s="13"/>
      <c r="F3" s="11">
        <v>2005</v>
      </c>
      <c r="G3" s="12"/>
      <c r="H3" s="12"/>
      <c r="I3" s="12"/>
      <c r="J3" s="12"/>
      <c r="K3" s="13"/>
      <c r="L3" s="11">
        <v>2006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1442</v>
      </c>
      <c r="D5" s="25">
        <v>14</v>
      </c>
      <c r="E5" s="25">
        <f aca="true" t="shared" si="0" ref="E5:E12">IF(D5&lt;&gt;".",D5+C5,C5)</f>
        <v>1456</v>
      </c>
      <c r="F5" s="26">
        <v>1854</v>
      </c>
      <c r="G5" s="27">
        <f aca="true" t="shared" si="1" ref="G5:G12">IF(C5&lt;&gt;".",IF(F5&lt;&gt;".",IF(C5&lt;&gt;0,(F5-C5)*100/C5,"."),"."),".")</f>
        <v>28.571428571428573</v>
      </c>
      <c r="H5" s="28">
        <v>15</v>
      </c>
      <c r="I5" s="29">
        <f aca="true" t="shared" si="2" ref="I5:I12">IF(D5&lt;&gt;".",IF(H5&lt;&gt;".",IF(D5&lt;&gt;0,(H5-D5)*100/D5,"."),"."),".")</f>
        <v>7.142857142857143</v>
      </c>
      <c r="J5" s="28">
        <f aca="true" t="shared" si="3" ref="J5:J12">IF(H5&lt;&gt;".",H5+F5,F5)</f>
        <v>1869</v>
      </c>
      <c r="K5" s="30">
        <f aca="true" t="shared" si="4" ref="K5:K12">IF(E5&lt;&gt;".",IF(J5&lt;&gt;".",IF(E5&lt;&gt;0,(J5-E5)*100/E5,"."),"."),".")</f>
        <v>28.365384615384617</v>
      </c>
      <c r="L5" s="24">
        <v>2130</v>
      </c>
      <c r="M5" s="29">
        <f aca="true" t="shared" si="5" ref="M5:M12">IF(F5&lt;&gt;".",IF(L5&lt;&gt;".",IF(F5&lt;&gt;0,(L5-F5)*100/F5,"."),"."),".")</f>
        <v>14.88673139158576</v>
      </c>
      <c r="N5" s="25">
        <v>17</v>
      </c>
      <c r="O5" s="29">
        <f aca="true" t="shared" si="6" ref="O5:O12">IF(H5&lt;&gt;".",IF(N5&lt;&gt;".",IF(H5&lt;&gt;0,(N5-H5)*100/H5,"."),"."),".")</f>
        <v>13.333333333333334</v>
      </c>
      <c r="P5" s="25">
        <f aca="true" t="shared" si="7" ref="P5:P12">IF(N5&lt;&gt;".",N5+L5,L5)</f>
        <v>2147</v>
      </c>
      <c r="Q5" s="29">
        <f aca="true" t="shared" si="8" ref="Q5:Q12">IF(J5&lt;&gt;".",IF(P5&lt;&gt;".",IF(J5&lt;&gt;0,(P5-J5)*100/J5,"."),"."),".")</f>
        <v>14.87426431246656</v>
      </c>
    </row>
    <row r="6" spans="1:17" ht="15" customHeight="1">
      <c r="A6" s="22"/>
      <c r="B6" s="23" t="s">
        <v>8</v>
      </c>
      <c r="C6" s="24">
        <v>831</v>
      </c>
      <c r="D6" s="25">
        <v>24</v>
      </c>
      <c r="E6" s="25">
        <f t="shared" si="0"/>
        <v>855</v>
      </c>
      <c r="F6" s="24">
        <v>946</v>
      </c>
      <c r="G6" s="31">
        <f t="shared" si="1"/>
        <v>13.838748495788208</v>
      </c>
      <c r="H6" s="25">
        <v>20</v>
      </c>
      <c r="I6" s="29">
        <f t="shared" si="2"/>
        <v>-16.666666666666668</v>
      </c>
      <c r="J6" s="25">
        <f t="shared" si="3"/>
        <v>966</v>
      </c>
      <c r="K6" s="29">
        <f t="shared" si="4"/>
        <v>12.982456140350877</v>
      </c>
      <c r="L6" s="24">
        <v>902</v>
      </c>
      <c r="M6" s="29">
        <f t="shared" si="5"/>
        <v>-4.651162790697675</v>
      </c>
      <c r="N6" s="25">
        <v>31</v>
      </c>
      <c r="O6" s="29">
        <f t="shared" si="6"/>
        <v>55</v>
      </c>
      <c r="P6" s="25">
        <f t="shared" si="7"/>
        <v>933</v>
      </c>
      <c r="Q6" s="29">
        <f t="shared" si="8"/>
        <v>-3.4161490683229814</v>
      </c>
    </row>
    <row r="7" spans="1:17" ht="15" customHeight="1">
      <c r="A7" s="22"/>
      <c r="B7" s="23" t="s">
        <v>9</v>
      </c>
      <c r="C7" s="24">
        <v>93</v>
      </c>
      <c r="D7" s="25">
        <v>0</v>
      </c>
      <c r="E7" s="25">
        <f t="shared" si="0"/>
        <v>93</v>
      </c>
      <c r="F7" s="24">
        <v>109</v>
      </c>
      <c r="G7" s="31">
        <f t="shared" si="1"/>
        <v>17.204301075268816</v>
      </c>
      <c r="H7" s="25">
        <v>0</v>
      </c>
      <c r="I7" s="29" t="str">
        <f t="shared" si="2"/>
        <v>.</v>
      </c>
      <c r="J7" s="25">
        <f t="shared" si="3"/>
        <v>109</v>
      </c>
      <c r="K7" s="29">
        <f t="shared" si="4"/>
        <v>17.204301075268816</v>
      </c>
      <c r="L7" s="24">
        <v>97</v>
      </c>
      <c r="M7" s="29">
        <f t="shared" si="5"/>
        <v>-11.009174311926605</v>
      </c>
      <c r="N7" s="25">
        <v>0</v>
      </c>
      <c r="O7" s="29" t="str">
        <f t="shared" si="6"/>
        <v>.</v>
      </c>
      <c r="P7" s="25">
        <f t="shared" si="7"/>
        <v>97</v>
      </c>
      <c r="Q7" s="29">
        <f t="shared" si="8"/>
        <v>-11.009174311926605</v>
      </c>
    </row>
    <row r="8" spans="1:17" ht="15" customHeight="1">
      <c r="A8" s="22"/>
      <c r="B8" s="23" t="s">
        <v>10</v>
      </c>
      <c r="C8" s="24">
        <v>210</v>
      </c>
      <c r="D8" s="25">
        <v>0</v>
      </c>
      <c r="E8" s="25">
        <f t="shared" si="0"/>
        <v>210</v>
      </c>
      <c r="F8" s="24">
        <v>220</v>
      </c>
      <c r="G8" s="31">
        <f t="shared" si="1"/>
        <v>4.761904761904762</v>
      </c>
      <c r="H8" s="25">
        <v>0</v>
      </c>
      <c r="I8" s="29" t="str">
        <f t="shared" si="2"/>
        <v>.</v>
      </c>
      <c r="J8" s="25">
        <f t="shared" si="3"/>
        <v>220</v>
      </c>
      <c r="K8" s="29">
        <f t="shared" si="4"/>
        <v>4.761904761904762</v>
      </c>
      <c r="L8" s="24">
        <v>271</v>
      </c>
      <c r="M8" s="29">
        <f t="shared" si="5"/>
        <v>23.181818181818183</v>
      </c>
      <c r="N8" s="25">
        <v>0</v>
      </c>
      <c r="O8" s="29" t="str">
        <f t="shared" si="6"/>
        <v>.</v>
      </c>
      <c r="P8" s="25">
        <f t="shared" si="7"/>
        <v>271</v>
      </c>
      <c r="Q8" s="29">
        <f t="shared" si="8"/>
        <v>23.181818181818183</v>
      </c>
    </row>
    <row r="9" spans="1:17" ht="15" customHeight="1">
      <c r="A9" s="22"/>
      <c r="B9" s="23" t="s">
        <v>11</v>
      </c>
      <c r="C9" s="24">
        <v>138</v>
      </c>
      <c r="D9" s="25" t="s">
        <v>7</v>
      </c>
      <c r="E9" s="25">
        <f t="shared" si="0"/>
        <v>138</v>
      </c>
      <c r="F9" s="24">
        <v>143</v>
      </c>
      <c r="G9" s="31">
        <f t="shared" si="1"/>
        <v>3.6231884057971016</v>
      </c>
      <c r="H9" s="25" t="s">
        <v>7</v>
      </c>
      <c r="I9" s="29" t="str">
        <f t="shared" si="2"/>
        <v>.</v>
      </c>
      <c r="J9" s="25">
        <f t="shared" si="3"/>
        <v>143</v>
      </c>
      <c r="K9" s="29">
        <f t="shared" si="4"/>
        <v>3.6231884057971016</v>
      </c>
      <c r="L9" s="24">
        <v>156</v>
      </c>
      <c r="M9" s="29">
        <f t="shared" si="5"/>
        <v>9.090909090909092</v>
      </c>
      <c r="N9" s="25" t="s">
        <v>7</v>
      </c>
      <c r="O9" s="29" t="str">
        <f t="shared" si="6"/>
        <v>.</v>
      </c>
      <c r="P9" s="25">
        <f t="shared" si="7"/>
        <v>156</v>
      </c>
      <c r="Q9" s="29">
        <f t="shared" si="8"/>
        <v>9.090909090909092</v>
      </c>
    </row>
    <row r="10" spans="1:17" ht="15" customHeight="1">
      <c r="A10" s="22"/>
      <c r="B10" s="23" t="s">
        <v>12</v>
      </c>
      <c r="C10" s="24">
        <v>13</v>
      </c>
      <c r="D10" s="25" t="s">
        <v>7</v>
      </c>
      <c r="E10" s="25">
        <f t="shared" si="0"/>
        <v>13</v>
      </c>
      <c r="F10" s="24">
        <v>35</v>
      </c>
      <c r="G10" s="31">
        <f t="shared" si="1"/>
        <v>169.23076923076923</v>
      </c>
      <c r="H10" s="25" t="s">
        <v>7</v>
      </c>
      <c r="I10" s="29" t="str">
        <f t="shared" si="2"/>
        <v>.</v>
      </c>
      <c r="J10" s="25">
        <f t="shared" si="3"/>
        <v>35</v>
      </c>
      <c r="K10" s="29">
        <f t="shared" si="4"/>
        <v>169.23076923076923</v>
      </c>
      <c r="L10" s="24">
        <v>7</v>
      </c>
      <c r="M10" s="29">
        <f t="shared" si="5"/>
        <v>-80</v>
      </c>
      <c r="N10" s="25" t="s">
        <v>7</v>
      </c>
      <c r="O10" s="29" t="str">
        <f t="shared" si="6"/>
        <v>.</v>
      </c>
      <c r="P10" s="25">
        <f t="shared" si="7"/>
        <v>7</v>
      </c>
      <c r="Q10" s="29">
        <f t="shared" si="8"/>
        <v>-80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2727</v>
      </c>
      <c r="D12" s="40">
        <f>SUM(D5:D11)</f>
        <v>38</v>
      </c>
      <c r="E12" s="41">
        <f t="shared" si="0"/>
        <v>2765</v>
      </c>
      <c r="F12" s="42">
        <f>SUM(F5:F11)</f>
        <v>3307</v>
      </c>
      <c r="G12" s="27">
        <f t="shared" si="1"/>
        <v>21.268793546021268</v>
      </c>
      <c r="H12" s="43">
        <f>SUM(H5:H11)</f>
        <v>35</v>
      </c>
      <c r="I12" s="30">
        <f t="shared" si="2"/>
        <v>-7.894736842105263</v>
      </c>
      <c r="J12" s="28">
        <f t="shared" si="3"/>
        <v>3342</v>
      </c>
      <c r="K12" s="30">
        <f t="shared" si="4"/>
        <v>20.867992766726942</v>
      </c>
      <c r="L12" s="39">
        <f>SUM(L5:L11)</f>
        <v>3563</v>
      </c>
      <c r="M12" s="44">
        <f t="shared" si="5"/>
        <v>7.741155125491382</v>
      </c>
      <c r="N12" s="40">
        <f>SUM(N5:N11)</f>
        <v>48</v>
      </c>
      <c r="O12" s="44">
        <f t="shared" si="6"/>
        <v>37.142857142857146</v>
      </c>
      <c r="P12" s="41">
        <f t="shared" si="7"/>
        <v>3611</v>
      </c>
      <c r="Q12" s="44">
        <f t="shared" si="8"/>
        <v>8.049072411729503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20.12.2006  12:00&amp;RNeuruppin</oddHeader>
    <oddFooter>&amp;R&amp;10Tabelle 50.2</oddFooter>
  </headerFooter>
  <legacyDrawing r:id="rId4"/>
  <oleObjects>
    <oleObject progId="Word.Document.8" shapeId="12404642" r:id="rId1"/>
    <oleObject progId="Word.Document.8" shapeId="12404643" r:id="rId2"/>
    <oleObject progId="Word.Document.8" shapeId="12404644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17"/>
  <sheetViews>
    <sheetView zoomScaleSheetLayoutView="100" workbookViewId="0" topLeftCell="A1">
      <selection activeCell="A6" sqref="A6"/>
    </sheetView>
  </sheetViews>
  <sheetFormatPr defaultColWidth="11.57421875" defaultRowHeight="12.75"/>
  <cols>
    <col min="1" max="1" width="1.28515625" style="1" customWidth="1"/>
    <col min="2" max="2" width="22.57421875" style="1" customWidth="1"/>
    <col min="3" max="3" width="8.28125" style="2" customWidth="1"/>
    <col min="4" max="4" width="8.28125" style="3" customWidth="1"/>
    <col min="5" max="5" width="7.8515625" style="3" customWidth="1"/>
    <col min="6" max="6" width="8.28125" style="2" customWidth="1"/>
    <col min="7" max="7" width="6.8515625" style="2" customWidth="1"/>
    <col min="8" max="8" width="8.28125" style="3" customWidth="1"/>
    <col min="9" max="9" width="6.8515625" style="3" customWidth="1"/>
    <col min="10" max="10" width="8.421875" style="3" customWidth="1"/>
    <col min="11" max="11" width="6.8515625" style="3" customWidth="1"/>
    <col min="12" max="12" width="8.28125" style="2" customWidth="1"/>
    <col min="13" max="13" width="6.7109375" style="2" customWidth="1"/>
    <col min="14" max="14" width="8.28125" style="3" customWidth="1"/>
    <col min="15" max="15" width="6.8515625" style="3" customWidth="1"/>
    <col min="16" max="16" width="8.28125" style="3" customWidth="1"/>
    <col min="17" max="17" width="6.8515625" style="3" customWidth="1"/>
    <col min="18" max="16384" width="11.57421875" style="4" customWidth="1"/>
  </cols>
  <sheetData>
    <row r="1" ht="33.75" customHeight="1"/>
    <row r="2" spans="1:17" s="8" customFormat="1" ht="39" customHeight="1">
      <c r="A2" s="5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2004</v>
      </c>
      <c r="D3" s="12"/>
      <c r="E3" s="13"/>
      <c r="F3" s="11">
        <v>2005</v>
      </c>
      <c r="G3" s="12"/>
      <c r="H3" s="12"/>
      <c r="I3" s="12"/>
      <c r="J3" s="12"/>
      <c r="K3" s="13"/>
      <c r="L3" s="11">
        <v>2006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3395</v>
      </c>
      <c r="D5" s="25">
        <v>10</v>
      </c>
      <c r="E5" s="25">
        <f aca="true" t="shared" si="0" ref="E5:E12">IF(D5&lt;&gt;".",D5+C5,C5)</f>
        <v>3405</v>
      </c>
      <c r="F5" s="26">
        <v>3159</v>
      </c>
      <c r="G5" s="27">
        <f aca="true" t="shared" si="1" ref="G5:G12">IF(C5&lt;&gt;".",IF(F5&lt;&gt;".",IF(C5&lt;&gt;0,(F5-C5)*100/C5,"."),"."),".")</f>
        <v>-6.95139911634757</v>
      </c>
      <c r="H5" s="28">
        <v>15</v>
      </c>
      <c r="I5" s="29">
        <f aca="true" t="shared" si="2" ref="I5:I12">IF(D5&lt;&gt;".",IF(H5&lt;&gt;".",IF(D5&lt;&gt;0,(H5-D5)*100/D5,"."),"."),".")</f>
        <v>50</v>
      </c>
      <c r="J5" s="28">
        <f aca="true" t="shared" si="3" ref="J5:J12">IF(H5&lt;&gt;".",H5+F5,F5)</f>
        <v>3174</v>
      </c>
      <c r="K5" s="30">
        <f aca="true" t="shared" si="4" ref="K5:K12">IF(E5&lt;&gt;".",IF(J5&lt;&gt;".",IF(E5&lt;&gt;0,(J5-E5)*100/E5,"."),"."),".")</f>
        <v>-6.784140969162996</v>
      </c>
      <c r="L5" s="24">
        <v>3582</v>
      </c>
      <c r="M5" s="29">
        <f aca="true" t="shared" si="5" ref="M5:M12">IF(F5&lt;&gt;".",IF(L5&lt;&gt;".",IF(F5&lt;&gt;0,(L5-F5)*100/F5,"."),"."),".")</f>
        <v>13.39031339031339</v>
      </c>
      <c r="N5" s="25">
        <v>19</v>
      </c>
      <c r="O5" s="29">
        <f aca="true" t="shared" si="6" ref="O5:O12">IF(H5&lt;&gt;".",IF(N5&lt;&gt;".",IF(H5&lt;&gt;0,(N5-H5)*100/H5,"."),"."),".")</f>
        <v>26.666666666666668</v>
      </c>
      <c r="P5" s="25">
        <f aca="true" t="shared" si="7" ref="P5:P12">IF(N5&lt;&gt;".",N5+L5,L5)</f>
        <v>3601</v>
      </c>
      <c r="Q5" s="29">
        <f aca="true" t="shared" si="8" ref="Q5:Q12">IF(J5&lt;&gt;".",IF(P5&lt;&gt;".",IF(J5&lt;&gt;0,(P5-J5)*100/J5,"."),"."),".")</f>
        <v>13.453056080655324</v>
      </c>
    </row>
    <row r="6" spans="1:17" ht="15" customHeight="1">
      <c r="A6" s="22"/>
      <c r="B6" s="23" t="s">
        <v>8</v>
      </c>
      <c r="C6" s="24">
        <v>1270</v>
      </c>
      <c r="D6" s="25">
        <v>8</v>
      </c>
      <c r="E6" s="25">
        <f t="shared" si="0"/>
        <v>1278</v>
      </c>
      <c r="F6" s="24">
        <v>1063</v>
      </c>
      <c r="G6" s="31">
        <f t="shared" si="1"/>
        <v>-16.299212598425196</v>
      </c>
      <c r="H6" s="25">
        <v>4</v>
      </c>
      <c r="I6" s="29">
        <f t="shared" si="2"/>
        <v>-50</v>
      </c>
      <c r="J6" s="25">
        <f t="shared" si="3"/>
        <v>1067</v>
      </c>
      <c r="K6" s="29">
        <f t="shared" si="4"/>
        <v>-16.510172143974962</v>
      </c>
      <c r="L6" s="24">
        <v>1486</v>
      </c>
      <c r="M6" s="29">
        <f t="shared" si="5"/>
        <v>39.79303857008467</v>
      </c>
      <c r="N6" s="25">
        <v>12</v>
      </c>
      <c r="O6" s="29">
        <f t="shared" si="6"/>
        <v>200</v>
      </c>
      <c r="P6" s="25">
        <f t="shared" si="7"/>
        <v>1498</v>
      </c>
      <c r="Q6" s="29">
        <f t="shared" si="8"/>
        <v>40.393626991565135</v>
      </c>
    </row>
    <row r="7" spans="1:17" ht="15" customHeight="1">
      <c r="A7" s="22"/>
      <c r="B7" s="23" t="s">
        <v>9</v>
      </c>
      <c r="C7" s="24">
        <v>139</v>
      </c>
      <c r="D7" s="25">
        <v>0</v>
      </c>
      <c r="E7" s="25">
        <f t="shared" si="0"/>
        <v>139</v>
      </c>
      <c r="F7" s="24">
        <v>124</v>
      </c>
      <c r="G7" s="31">
        <f t="shared" si="1"/>
        <v>-10.79136690647482</v>
      </c>
      <c r="H7" s="25">
        <v>0</v>
      </c>
      <c r="I7" s="29" t="str">
        <f t="shared" si="2"/>
        <v>.</v>
      </c>
      <c r="J7" s="25">
        <f t="shared" si="3"/>
        <v>124</v>
      </c>
      <c r="K7" s="29">
        <f t="shared" si="4"/>
        <v>-10.79136690647482</v>
      </c>
      <c r="L7" s="24">
        <v>120</v>
      </c>
      <c r="M7" s="29">
        <f t="shared" si="5"/>
        <v>-3.225806451612903</v>
      </c>
      <c r="N7" s="25">
        <v>0</v>
      </c>
      <c r="O7" s="29" t="str">
        <f t="shared" si="6"/>
        <v>.</v>
      </c>
      <c r="P7" s="25">
        <f t="shared" si="7"/>
        <v>120</v>
      </c>
      <c r="Q7" s="29">
        <f t="shared" si="8"/>
        <v>-3.225806451612903</v>
      </c>
    </row>
    <row r="8" spans="1:17" ht="15" customHeight="1">
      <c r="A8" s="22"/>
      <c r="B8" s="23" t="s">
        <v>10</v>
      </c>
      <c r="C8" s="24">
        <v>223</v>
      </c>
      <c r="D8" s="25">
        <v>0</v>
      </c>
      <c r="E8" s="25">
        <f t="shared" si="0"/>
        <v>223</v>
      </c>
      <c r="F8" s="24">
        <v>285</v>
      </c>
      <c r="G8" s="31">
        <f t="shared" si="1"/>
        <v>27.80269058295964</v>
      </c>
      <c r="H8" s="25">
        <v>0</v>
      </c>
      <c r="I8" s="29" t="str">
        <f t="shared" si="2"/>
        <v>.</v>
      </c>
      <c r="J8" s="25">
        <f t="shared" si="3"/>
        <v>285</v>
      </c>
      <c r="K8" s="29">
        <f t="shared" si="4"/>
        <v>27.80269058295964</v>
      </c>
      <c r="L8" s="24">
        <v>275</v>
      </c>
      <c r="M8" s="29">
        <f t="shared" si="5"/>
        <v>-3.508771929824561</v>
      </c>
      <c r="N8" s="25">
        <v>0</v>
      </c>
      <c r="O8" s="29" t="str">
        <f t="shared" si="6"/>
        <v>.</v>
      </c>
      <c r="P8" s="25">
        <f t="shared" si="7"/>
        <v>275</v>
      </c>
      <c r="Q8" s="29">
        <f t="shared" si="8"/>
        <v>-3.508771929824561</v>
      </c>
    </row>
    <row r="9" spans="1:17" ht="15" customHeight="1">
      <c r="A9" s="22"/>
      <c r="B9" s="23" t="s">
        <v>11</v>
      </c>
      <c r="C9" s="24">
        <v>309</v>
      </c>
      <c r="D9" s="25" t="s">
        <v>7</v>
      </c>
      <c r="E9" s="25">
        <f t="shared" si="0"/>
        <v>309</v>
      </c>
      <c r="F9" s="24">
        <v>250</v>
      </c>
      <c r="G9" s="31">
        <f t="shared" si="1"/>
        <v>-19.093851132686083</v>
      </c>
      <c r="H9" s="25" t="s">
        <v>7</v>
      </c>
      <c r="I9" s="29" t="str">
        <f t="shared" si="2"/>
        <v>.</v>
      </c>
      <c r="J9" s="25">
        <f t="shared" si="3"/>
        <v>250</v>
      </c>
      <c r="K9" s="29">
        <f t="shared" si="4"/>
        <v>-19.093851132686083</v>
      </c>
      <c r="L9" s="24">
        <v>286</v>
      </c>
      <c r="M9" s="29">
        <f t="shared" si="5"/>
        <v>14.4</v>
      </c>
      <c r="N9" s="25" t="s">
        <v>7</v>
      </c>
      <c r="O9" s="29" t="str">
        <f t="shared" si="6"/>
        <v>.</v>
      </c>
      <c r="P9" s="25">
        <f t="shared" si="7"/>
        <v>286</v>
      </c>
      <c r="Q9" s="29">
        <f t="shared" si="8"/>
        <v>14.4</v>
      </c>
    </row>
    <row r="10" spans="1:17" ht="15" customHeight="1">
      <c r="A10" s="22"/>
      <c r="B10" s="23" t="s">
        <v>12</v>
      </c>
      <c r="C10" s="24">
        <v>47</v>
      </c>
      <c r="D10" s="25" t="s">
        <v>7</v>
      </c>
      <c r="E10" s="25">
        <f t="shared" si="0"/>
        <v>47</v>
      </c>
      <c r="F10" s="24">
        <v>28</v>
      </c>
      <c r="G10" s="31">
        <f t="shared" si="1"/>
        <v>-40.42553191489362</v>
      </c>
      <c r="H10" s="25" t="s">
        <v>7</v>
      </c>
      <c r="I10" s="29" t="str">
        <f t="shared" si="2"/>
        <v>.</v>
      </c>
      <c r="J10" s="25">
        <f t="shared" si="3"/>
        <v>28</v>
      </c>
      <c r="K10" s="29">
        <f t="shared" si="4"/>
        <v>-40.42553191489362</v>
      </c>
      <c r="L10" s="24">
        <v>50</v>
      </c>
      <c r="M10" s="29">
        <f t="shared" si="5"/>
        <v>78.57142857142857</v>
      </c>
      <c r="N10" s="25" t="s">
        <v>7</v>
      </c>
      <c r="O10" s="29" t="str">
        <f t="shared" si="6"/>
        <v>.</v>
      </c>
      <c r="P10" s="25">
        <f t="shared" si="7"/>
        <v>50</v>
      </c>
      <c r="Q10" s="29">
        <f t="shared" si="8"/>
        <v>78.57142857142857</v>
      </c>
    </row>
    <row r="11" spans="1:17" ht="15" customHeight="1">
      <c r="A11" s="22"/>
      <c r="B11" s="32" t="s">
        <v>13</v>
      </c>
      <c r="C11" s="33" t="s">
        <v>7</v>
      </c>
      <c r="D11" s="34" t="s">
        <v>7</v>
      </c>
      <c r="E11" s="25" t="str">
        <f t="shared" si="0"/>
        <v>.</v>
      </c>
      <c r="F11" s="33" t="s">
        <v>7</v>
      </c>
      <c r="G11" s="35" t="str">
        <f t="shared" si="1"/>
        <v>.</v>
      </c>
      <c r="H11" s="34" t="s">
        <v>7</v>
      </c>
      <c r="I11" s="36" t="str">
        <f t="shared" si="2"/>
        <v>.</v>
      </c>
      <c r="J11" s="34" t="str">
        <f t="shared" si="3"/>
        <v>.</v>
      </c>
      <c r="K11" s="36" t="str">
        <f t="shared" si="4"/>
        <v>.</v>
      </c>
      <c r="L11" s="33" t="s">
        <v>7</v>
      </c>
      <c r="M11" s="29" t="str">
        <f t="shared" si="5"/>
        <v>.</v>
      </c>
      <c r="N11" s="34" t="s">
        <v>7</v>
      </c>
      <c r="O11" s="29" t="str">
        <f t="shared" si="6"/>
        <v>.</v>
      </c>
      <c r="P11" s="25" t="str">
        <f t="shared" si="7"/>
        <v>.</v>
      </c>
      <c r="Q11" s="29" t="str">
        <f t="shared" si="8"/>
        <v>.</v>
      </c>
    </row>
    <row r="12" spans="1:17" s="45" customFormat="1" ht="15" customHeight="1">
      <c r="A12" s="37"/>
      <c r="B12" s="38" t="s">
        <v>14</v>
      </c>
      <c r="C12" s="39">
        <f>SUM(C5:C11)</f>
        <v>5383</v>
      </c>
      <c r="D12" s="40">
        <f>SUM(D5:D11)</f>
        <v>18</v>
      </c>
      <c r="E12" s="41">
        <f t="shared" si="0"/>
        <v>5401</v>
      </c>
      <c r="F12" s="42">
        <f>SUM(F5:F11)</f>
        <v>4909</v>
      </c>
      <c r="G12" s="27">
        <f t="shared" si="1"/>
        <v>-8.805498792494891</v>
      </c>
      <c r="H12" s="43">
        <f>SUM(H5:H11)</f>
        <v>19</v>
      </c>
      <c r="I12" s="30">
        <f t="shared" si="2"/>
        <v>5.555555555555555</v>
      </c>
      <c r="J12" s="28">
        <f t="shared" si="3"/>
        <v>4928</v>
      </c>
      <c r="K12" s="30">
        <f t="shared" si="4"/>
        <v>-8.75763747454175</v>
      </c>
      <c r="L12" s="39">
        <f>SUM(L5:L11)</f>
        <v>5799</v>
      </c>
      <c r="M12" s="44">
        <f t="shared" si="5"/>
        <v>18.12996536972907</v>
      </c>
      <c r="N12" s="40">
        <f>SUM(N5:N11)</f>
        <v>31</v>
      </c>
      <c r="O12" s="44">
        <f t="shared" si="6"/>
        <v>63.1578947368421</v>
      </c>
      <c r="P12" s="41">
        <f t="shared" si="7"/>
        <v>5830</v>
      </c>
      <c r="Q12" s="44">
        <f t="shared" si="8"/>
        <v>18.303571428571427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mergeCells count="9">
    <mergeCell ref="B16:Q16"/>
    <mergeCell ref="B14:O14"/>
    <mergeCell ref="C3:E3"/>
    <mergeCell ref="F3:K3"/>
    <mergeCell ref="L3:Q3"/>
    <mergeCell ref="A2:Q2"/>
    <mergeCell ref="A3:A4"/>
    <mergeCell ref="B3:B4"/>
    <mergeCell ref="B15:Q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20.12.2006  12:00&amp;RPotsdam</oddHeader>
    <oddFooter>&amp;R&amp;10Tabelle 50.2</oddFooter>
  </headerFooter>
  <legacyDrawing r:id="rId4"/>
  <oleObjects>
    <oleObject progId="Word.Document.8" shapeId="12404702" r:id="rId1"/>
    <oleObject progId="Word.Document.8" shapeId="12404703" r:id="rId2"/>
    <oleObject progId="Word.Document.8" shapeId="1240470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2006-12-20T19:45:15Z</dcterms:created>
  <dcterms:modified xsi:type="dcterms:W3CDTF">2006-12-20T19:45:21Z</dcterms:modified>
  <cp:category/>
  <cp:version/>
  <cp:contentType/>
  <cp:contentStatus/>
</cp:coreProperties>
</file>