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Annaberg" sheetId="1" r:id="rId1"/>
    <sheet name="Bautzen" sheetId="2" r:id="rId2"/>
    <sheet name="Chemnitz" sheetId="3" r:id="rId3"/>
    <sheet name="Dresden" sheetId="4" r:id="rId4"/>
    <sheet name="Leipzig" sheetId="5" r:id="rId5"/>
    <sheet name="Oschatz" sheetId="6" r:id="rId6"/>
    <sheet name="Pirna" sheetId="7" r:id="rId7"/>
    <sheet name="Plauen" sheetId="8" r:id="rId8"/>
    <sheet name="Riesa" sheetId="9" r:id="rId9"/>
    <sheet name="Zwickau" sheetId="10" r:id="rId10"/>
  </sheets>
  <definedNames>
    <definedName name="_xlnm.Print_Area" localSheetId="0">'Annaberg'!$A$2:$Q$22</definedName>
    <definedName name="_xlnm.Print_Area" localSheetId="1">'Bautzen'!$A$2:$Q$22</definedName>
    <definedName name="_xlnm.Print_Area" localSheetId="2">'Chemnitz'!$A$2:$Q$22</definedName>
    <definedName name="_xlnm.Print_Area" localSheetId="3">'Dresden'!$A$2:$Q$22</definedName>
    <definedName name="_xlnm.Print_Area" localSheetId="4">'Leipzig'!$A$2:$Q$22</definedName>
    <definedName name="_xlnm.Print_Area" localSheetId="5">'Oschatz'!$A$2:$Q$22</definedName>
    <definedName name="_xlnm.Print_Area" localSheetId="6">'Pirna'!$A$2:$Q$22</definedName>
    <definedName name="_xlnm.Print_Area" localSheetId="7">'Plauen'!$A$2:$Q$22</definedName>
    <definedName name="_xlnm.Print_Area" localSheetId="8">'Riesa'!$A$2:$Q$22</definedName>
    <definedName name="_xlnm.Print_Area" localSheetId="9">'Zwickau'!$A$2:$Q$22</definedName>
  </definedNames>
  <calcPr fullCalcOnLoad="1" refMode="R1C1"/>
</workbook>
</file>

<file path=xl/sharedStrings.xml><?xml version="1.0" encoding="utf-8"?>
<sst xmlns="http://schemas.openxmlformats.org/spreadsheetml/2006/main" count="360" uniqueCount="34">
  <si>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</si>
  <si>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</si>
  <si>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</si>
  <si>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</si>
  <si>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</si>
  <si>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</si>
  <si>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</si>
  <si>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</si>
  <si>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</si>
  <si>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</si>
  <si>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</si>
  <si>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</si>
  <si>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</si>
  <si>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</si>
  <si>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</si>
  <si>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</si>
  <si>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</si>
  <si>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</si>
  <si>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</si>
  <si>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</si>
  <si>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</si>
  <si>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</si>
  <si>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</si>
  <si>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und Geschlecht
 in Annaberg</t>
  </si>
  <si>
    <t>Quelle: Bundesinstitut für Berufsbildung (BIBB), Erhebung zum 30. September 2006</t>
  </si>
  <si>
    <t>Neu abgeschlossene Ausbildungsverträge vom 01. Oktober 2005 bis zum 30. September 2006, unterteilt nach Zuständigkeitsbereichen und Geschlecht
 in Bautzen</t>
  </si>
  <si>
    <t>Neu abgeschlossene Ausbildungsverträge vom 01. Oktober 2005 bis zum 30. September 2006, unterteilt nach Zuständigkeitsbereichen und Geschlecht
 in Chemnitz</t>
  </si>
  <si>
    <t>Neu abgeschlossene Ausbildungsverträge vom 01. Oktober 2005 bis zum 30. September 2006, unterteilt nach Zuständigkeitsbereichen und Geschlecht
 in Dresden</t>
  </si>
  <si>
    <t>Neu abgeschlossene Ausbildungsverträge vom 01. Oktober 2005 bis zum 30. September 2006, unterteilt nach Zuständigkeitsbereichen und Geschlecht
 in Leipzig</t>
  </si>
  <si>
    <t>Neu abgeschlossene Ausbildungsverträge vom 01. Oktober 2005 bis zum 30. September 2006, unterteilt nach Zuständigkeitsbereichen und Geschlecht
 in Oschatz</t>
  </si>
  <si>
    <t>Neu abgeschlossene Ausbildungsverträge vom 01. Oktober 2005 bis zum 30. September 2006, unterteilt nach Zuständigkeitsbereichen und Geschlecht
 in Pirna</t>
  </si>
  <si>
    <t>Neu abgeschlossene Ausbildungsverträge vom 01. Oktober 2005 bis zum 30. September 2006, unterteilt nach Zuständigkeitsbereichen und Geschlecht
 in Plauen</t>
  </si>
  <si>
    <t>Neu abgeschlossene Ausbildungsverträge vom 01. Oktober 2005 bis zum 30. September 2006, unterteilt nach Zuständigkeitsbereichen und Geschlecht
 in Riesa</t>
  </si>
  <si>
    <t>Neu abgeschlossene Ausbildungsverträge vom 01. Oktober 2005 bis zum 30. September 2006, unterteilt nach Zuständigkeitsbereichen und Geschlecht
 in Zwickau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</si>
</sst>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64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606</v>
      </c>
      <c r="D5" s="24">
        <f aca="true" t="shared" si="0" ref="D5:D18">IF(C5+E5&lt;&gt;0,100*(C5/(C5+E5)),".")</f>
        <v>64.19491525423729</v>
      </c>
      <c r="E5" s="23">
        <v>338</v>
      </c>
      <c r="F5" s="24">
        <f aca="true" t="shared" si="1" ref="F5:F18">IF(E5+C5&lt;&gt;0,100*(E5/(E5+C5)),".")</f>
        <v>35.80508474576271</v>
      </c>
      <c r="G5" s="25">
        <f aca="true" t="shared" si="2" ref="G5:G18">E5+C5</f>
        <v>944</v>
      </c>
      <c r="H5" s="23">
        <v>39</v>
      </c>
      <c r="I5" s="24">
        <f aca="true" t="shared" si="3" ref="I5:I18">IF(H5+J5&lt;&gt;0,100*(H5/(H5+J5)),".")</f>
        <v>58.2089552238806</v>
      </c>
      <c r="J5" s="23">
        <v>28</v>
      </c>
      <c r="K5" s="24">
        <f aca="true" t="shared" si="4" ref="K5:K18">IF(J5+H5&lt;&gt;0,100*(J5/(J5+H5)),".")</f>
        <v>41.7910447761194</v>
      </c>
      <c r="L5" s="25">
        <f aca="true" t="shared" si="5" ref="L5:L18">J5+H5</f>
        <v>67</v>
      </c>
      <c r="M5" s="23">
        <v>645</v>
      </c>
      <c r="N5" s="24">
        <f aca="true" t="shared" si="6" ref="N5:N18">IF(M5+O5&lt;&gt;0,100*(M5/(M5+O5)),".")</f>
        <v>63.798219584569736</v>
      </c>
      <c r="O5" s="23">
        <v>366</v>
      </c>
      <c r="P5" s="26">
        <f aca="true" t="shared" si="7" ref="P5:P18">IF(O5+M5&lt;&gt;0,100*(O5/(O5+M5)),".")</f>
        <v>36.20178041543027</v>
      </c>
      <c r="Q5" s="25">
        <f aca="true" t="shared" si="8" ref="Q5:Q18">O5+M5</f>
        <v>1011</v>
      </c>
    </row>
    <row r="6" spans="1:17" ht="15" customHeight="1">
      <c r="A6" s="21"/>
      <c r="B6" s="22" t="s">
        <v>9</v>
      </c>
      <c r="C6" s="23">
        <v>249</v>
      </c>
      <c r="D6" s="24">
        <f t="shared" si="0"/>
        <v>79.29936305732484</v>
      </c>
      <c r="E6" s="23">
        <v>65</v>
      </c>
      <c r="F6" s="24">
        <f t="shared" si="1"/>
        <v>20.70063694267516</v>
      </c>
      <c r="G6" s="25">
        <f t="shared" si="2"/>
        <v>314</v>
      </c>
      <c r="H6" s="23">
        <v>36</v>
      </c>
      <c r="I6" s="24">
        <f t="shared" si="3"/>
        <v>87.8048780487805</v>
      </c>
      <c r="J6" s="23">
        <v>5</v>
      </c>
      <c r="K6" s="24">
        <f t="shared" si="4"/>
        <v>12.195121951219512</v>
      </c>
      <c r="L6" s="25">
        <f t="shared" si="5"/>
        <v>41</v>
      </c>
      <c r="M6" s="23">
        <v>285</v>
      </c>
      <c r="N6" s="24">
        <f t="shared" si="6"/>
        <v>80.28169014084507</v>
      </c>
      <c r="O6" s="23">
        <v>70</v>
      </c>
      <c r="P6" s="26">
        <f t="shared" si="7"/>
        <v>19.718309859154928</v>
      </c>
      <c r="Q6" s="25">
        <f t="shared" si="8"/>
        <v>355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43.75</v>
      </c>
      <c r="E7" s="23">
        <v>18</v>
      </c>
      <c r="F7" s="24">
        <f t="shared" si="1"/>
        <v>56.25</v>
      </c>
      <c r="G7" s="25">
        <f t="shared" si="2"/>
        <v>32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14</v>
      </c>
      <c r="N7" s="24">
        <f t="shared" si="6"/>
        <v>43.75</v>
      </c>
      <c r="O7" s="23">
        <v>18</v>
      </c>
      <c r="P7" s="26">
        <f t="shared" si="7"/>
        <v>56.25</v>
      </c>
      <c r="Q7" s="25">
        <f t="shared" si="8"/>
        <v>32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54</v>
      </c>
      <c r="D9" s="24">
        <f t="shared" si="0"/>
        <v>73.97260273972603</v>
      </c>
      <c r="E9" s="23">
        <v>19</v>
      </c>
      <c r="F9" s="24">
        <f t="shared" si="1"/>
        <v>26.027397260273972</v>
      </c>
      <c r="G9" s="25">
        <f t="shared" si="2"/>
        <v>73</v>
      </c>
      <c r="H9" s="23">
        <v>18</v>
      </c>
      <c r="I9" s="24">
        <f t="shared" si="3"/>
        <v>72</v>
      </c>
      <c r="J9" s="23">
        <v>7</v>
      </c>
      <c r="K9" s="24">
        <f t="shared" si="4"/>
        <v>28.000000000000004</v>
      </c>
      <c r="L9" s="25">
        <f t="shared" si="5"/>
        <v>25</v>
      </c>
      <c r="M9" s="23">
        <v>72</v>
      </c>
      <c r="N9" s="24">
        <f t="shared" si="6"/>
        <v>73.46938775510205</v>
      </c>
      <c r="O9" s="23">
        <v>26</v>
      </c>
      <c r="P9" s="26">
        <f t="shared" si="7"/>
        <v>26.53061224489796</v>
      </c>
      <c r="Q9" s="25">
        <f t="shared" si="8"/>
        <v>98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</v>
      </c>
      <c r="F10" s="24">
        <f t="shared" si="1"/>
        <v>100</v>
      </c>
      <c r="G10" s="25">
        <f t="shared" si="2"/>
        <v>1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0</v>
      </c>
      <c r="N10" s="24">
        <f t="shared" si="6"/>
        <v>0</v>
      </c>
      <c r="O10" s="23">
        <v>2</v>
      </c>
      <c r="P10" s="26">
        <f t="shared" si="7"/>
        <v>100</v>
      </c>
      <c r="Q10" s="25">
        <f t="shared" si="8"/>
        <v>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8</v>
      </c>
      <c r="F13" s="24">
        <f t="shared" si="1"/>
        <v>100</v>
      </c>
      <c r="G13" s="25">
        <f t="shared" si="2"/>
        <v>8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0</v>
      </c>
      <c r="N13" s="24">
        <f t="shared" si="6"/>
        <v>0</v>
      </c>
      <c r="O13" s="23">
        <v>9</v>
      </c>
      <c r="P13" s="26">
        <f t="shared" si="7"/>
        <v>100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11</v>
      </c>
      <c r="F15" s="24">
        <f t="shared" si="1"/>
        <v>100</v>
      </c>
      <c r="G15" s="25">
        <f t="shared" si="2"/>
        <v>11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11</v>
      </c>
      <c r="P15" s="26">
        <f t="shared" si="7"/>
        <v>100</v>
      </c>
      <c r="Q15" s="25">
        <f t="shared" si="8"/>
        <v>11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10</v>
      </c>
      <c r="E16" s="23">
        <v>9</v>
      </c>
      <c r="F16" s="24">
        <f t="shared" si="1"/>
        <v>90</v>
      </c>
      <c r="G16" s="25">
        <f t="shared" si="2"/>
        <v>10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10</v>
      </c>
      <c r="O16" s="23">
        <v>9</v>
      </c>
      <c r="P16" s="26">
        <f t="shared" si="7"/>
        <v>90</v>
      </c>
      <c r="Q16" s="25">
        <f t="shared" si="8"/>
        <v>10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16.666666666666664</v>
      </c>
      <c r="E17" s="29">
        <v>5</v>
      </c>
      <c r="F17" s="30">
        <f t="shared" si="1"/>
        <v>83.33333333333334</v>
      </c>
      <c r="G17" s="31">
        <f t="shared" si="2"/>
        <v>6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1</v>
      </c>
      <c r="N17" s="30">
        <f t="shared" si="6"/>
        <v>16.666666666666664</v>
      </c>
      <c r="O17" s="29">
        <v>5</v>
      </c>
      <c r="P17" s="32">
        <f t="shared" si="7"/>
        <v>83.33333333333334</v>
      </c>
      <c r="Q17" s="31">
        <f t="shared" si="8"/>
        <v>6</v>
      </c>
    </row>
    <row r="18" spans="1:17" s="39" customFormat="1" ht="15" customHeight="1">
      <c r="A18" s="33"/>
      <c r="B18" s="34" t="s">
        <v>21</v>
      </c>
      <c r="C18" s="35">
        <f>SUM(C5:C17)</f>
        <v>925</v>
      </c>
      <c r="D18" s="36">
        <f t="shared" si="0"/>
        <v>66.07142857142857</v>
      </c>
      <c r="E18" s="35">
        <f>SUM(E5:E17)</f>
        <v>475</v>
      </c>
      <c r="F18" s="36">
        <f t="shared" si="1"/>
        <v>33.92857142857143</v>
      </c>
      <c r="G18" s="37">
        <f t="shared" si="2"/>
        <v>1400</v>
      </c>
      <c r="H18" s="35">
        <f>SUM(H5:H17)</f>
        <v>93</v>
      </c>
      <c r="I18" s="36">
        <f t="shared" si="3"/>
        <v>68.88888888888889</v>
      </c>
      <c r="J18" s="35">
        <f>SUM(J5:J17)</f>
        <v>42</v>
      </c>
      <c r="K18" s="36">
        <f t="shared" si="4"/>
        <v>31.11111111111111</v>
      </c>
      <c r="L18" s="37">
        <f t="shared" si="5"/>
        <v>135</v>
      </c>
      <c r="M18" s="35">
        <f>SUM(M5:M17)</f>
        <v>1018</v>
      </c>
      <c r="N18" s="36">
        <f t="shared" si="6"/>
        <v>66.31921824104235</v>
      </c>
      <c r="O18" s="35">
        <f>SUM(O5:O17)</f>
        <v>517</v>
      </c>
      <c r="P18" s="38">
        <f t="shared" si="7"/>
        <v>33.68078175895766</v>
      </c>
      <c r="Q18" s="37">
        <f t="shared" si="8"/>
        <v>1535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12:00&amp;RAnnaberg</oddHeader>
    <oddFooter>&amp;R&amp;10Tabelle 51.2 mw</oddFooter>
  </headerFooter>
  <legacyDrawing r:id="rId2"/>
  <oleObjects>
    <oleObject progId="Word.Document.8" shapeId="1241758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1596</v>
      </c>
      <c r="D5" s="24">
        <f aca="true" t="shared" si="0" ref="D5:D18">IF(C5+E5&lt;&gt;0,100*(C5/(C5+E5)),".")</f>
        <v>65.43665436654366</v>
      </c>
      <c r="E5" s="23">
        <v>843</v>
      </c>
      <c r="F5" s="24">
        <f aca="true" t="shared" si="1" ref="F5:F18">IF(E5+C5&lt;&gt;0,100*(E5/(E5+C5)),".")</f>
        <v>34.563345633456336</v>
      </c>
      <c r="G5" s="25">
        <f aca="true" t="shared" si="2" ref="G5:G18">E5+C5</f>
        <v>2439</v>
      </c>
      <c r="H5" s="23">
        <v>294</v>
      </c>
      <c r="I5" s="24">
        <f aca="true" t="shared" si="3" ref="I5:I18">IF(H5+J5&lt;&gt;0,100*(H5/(H5+J5)),".")</f>
        <v>75.57840616966581</v>
      </c>
      <c r="J5" s="23">
        <v>95</v>
      </c>
      <c r="K5" s="24">
        <f aca="true" t="shared" si="4" ref="K5:K18">IF(J5+H5&lt;&gt;0,100*(J5/(J5+H5)),".")</f>
        <v>24.42159383033419</v>
      </c>
      <c r="L5" s="25">
        <f aca="true" t="shared" si="5" ref="L5:L18">J5+H5</f>
        <v>389</v>
      </c>
      <c r="M5" s="23">
        <v>1890</v>
      </c>
      <c r="N5" s="24">
        <f aca="true" t="shared" si="6" ref="N5:N18">IF(M5+O5&lt;&gt;0,100*(M5/(M5+O5)),".")</f>
        <v>66.83168316831683</v>
      </c>
      <c r="O5" s="23">
        <v>938</v>
      </c>
      <c r="P5" s="26">
        <f aca="true" t="shared" si="7" ref="P5:P18">IF(O5+M5&lt;&gt;0,100*(O5/(O5+M5)),".")</f>
        <v>33.16831683168317</v>
      </c>
      <c r="Q5" s="25">
        <f aca="true" t="shared" si="8" ref="Q5:Q18">O5+M5</f>
        <v>2828</v>
      </c>
    </row>
    <row r="6" spans="1:17" ht="15" customHeight="1">
      <c r="A6" s="21"/>
      <c r="B6" s="22" t="s">
        <v>9</v>
      </c>
      <c r="C6" s="23">
        <v>537</v>
      </c>
      <c r="D6" s="24">
        <f t="shared" si="0"/>
        <v>77.60115606936417</v>
      </c>
      <c r="E6" s="23">
        <v>155</v>
      </c>
      <c r="F6" s="24">
        <f t="shared" si="1"/>
        <v>22.398843930635838</v>
      </c>
      <c r="G6" s="25">
        <f t="shared" si="2"/>
        <v>692</v>
      </c>
      <c r="H6" s="23">
        <v>104</v>
      </c>
      <c r="I6" s="24">
        <f t="shared" si="3"/>
        <v>72.22222222222221</v>
      </c>
      <c r="J6" s="23">
        <v>40</v>
      </c>
      <c r="K6" s="24">
        <f t="shared" si="4"/>
        <v>27.77777777777778</v>
      </c>
      <c r="L6" s="25">
        <f t="shared" si="5"/>
        <v>144</v>
      </c>
      <c r="M6" s="23">
        <v>641</v>
      </c>
      <c r="N6" s="24">
        <f t="shared" si="6"/>
        <v>76.67464114832536</v>
      </c>
      <c r="O6" s="23">
        <v>195</v>
      </c>
      <c r="P6" s="26">
        <f t="shared" si="7"/>
        <v>23.32535885167464</v>
      </c>
      <c r="Q6" s="25">
        <f t="shared" si="8"/>
        <v>836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29.411764705882355</v>
      </c>
      <c r="E7" s="23">
        <v>48</v>
      </c>
      <c r="F7" s="24">
        <f t="shared" si="1"/>
        <v>70.58823529411765</v>
      </c>
      <c r="G7" s="25">
        <f t="shared" si="2"/>
        <v>68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20</v>
      </c>
      <c r="N7" s="24">
        <f t="shared" si="6"/>
        <v>29.411764705882355</v>
      </c>
      <c r="O7" s="23">
        <v>48</v>
      </c>
      <c r="P7" s="26">
        <f t="shared" si="7"/>
        <v>70.58823529411765</v>
      </c>
      <c r="Q7" s="25">
        <f t="shared" si="8"/>
        <v>68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72</v>
      </c>
      <c r="D9" s="24">
        <f t="shared" si="0"/>
        <v>67.9245283018868</v>
      </c>
      <c r="E9" s="23">
        <v>34</v>
      </c>
      <c r="F9" s="24">
        <f t="shared" si="1"/>
        <v>32.075471698113205</v>
      </c>
      <c r="G9" s="25">
        <f t="shared" si="2"/>
        <v>106</v>
      </c>
      <c r="H9" s="23">
        <v>7</v>
      </c>
      <c r="I9" s="24">
        <f t="shared" si="3"/>
        <v>63.63636363636363</v>
      </c>
      <c r="J9" s="23">
        <v>4</v>
      </c>
      <c r="K9" s="24">
        <f t="shared" si="4"/>
        <v>36.36363636363637</v>
      </c>
      <c r="L9" s="25">
        <f t="shared" si="5"/>
        <v>11</v>
      </c>
      <c r="M9" s="23">
        <v>79</v>
      </c>
      <c r="N9" s="24">
        <f t="shared" si="6"/>
        <v>67.52136752136752</v>
      </c>
      <c r="O9" s="23">
        <v>38</v>
      </c>
      <c r="P9" s="26">
        <f t="shared" si="7"/>
        <v>32.47863247863248</v>
      </c>
      <c r="Q9" s="25">
        <f t="shared" si="8"/>
        <v>117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7.317073170731707</v>
      </c>
      <c r="E10" s="23">
        <v>38</v>
      </c>
      <c r="F10" s="24">
        <f t="shared" si="1"/>
        <v>92.6829268292683</v>
      </c>
      <c r="G10" s="25">
        <f t="shared" si="2"/>
        <v>41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3</v>
      </c>
      <c r="N10" s="24">
        <f t="shared" si="6"/>
        <v>7.142857142857142</v>
      </c>
      <c r="O10" s="23">
        <v>39</v>
      </c>
      <c r="P10" s="26">
        <f t="shared" si="7"/>
        <v>92.85714285714286</v>
      </c>
      <c r="Q10" s="25">
        <f t="shared" si="8"/>
        <v>42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2"/>
        <v>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</v>
      </c>
      <c r="P12" s="26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8.333333333333332</v>
      </c>
      <c r="E13" s="23">
        <v>11</v>
      </c>
      <c r="F13" s="24">
        <f t="shared" si="1"/>
        <v>91.66666666666666</v>
      </c>
      <c r="G13" s="25">
        <f t="shared" si="2"/>
        <v>12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8.333333333333332</v>
      </c>
      <c r="O13" s="23">
        <v>11</v>
      </c>
      <c r="P13" s="26">
        <f t="shared" si="7"/>
        <v>91.66666666666666</v>
      </c>
      <c r="Q13" s="25">
        <f t="shared" si="8"/>
        <v>12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f>C14+H14</f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33</v>
      </c>
      <c r="F15" s="24">
        <f t="shared" si="1"/>
        <v>100</v>
      </c>
      <c r="G15" s="25">
        <f t="shared" si="2"/>
        <v>33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33</v>
      </c>
      <c r="P15" s="26">
        <f t="shared" si="7"/>
        <v>100</v>
      </c>
      <c r="Q15" s="25">
        <f t="shared" si="8"/>
        <v>33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8.333333333333332</v>
      </c>
      <c r="E16" s="23">
        <v>11</v>
      </c>
      <c r="F16" s="24">
        <f t="shared" si="1"/>
        <v>91.66666666666666</v>
      </c>
      <c r="G16" s="25">
        <f t="shared" si="2"/>
        <v>12</v>
      </c>
      <c r="H16" s="23">
        <v>0</v>
      </c>
      <c r="I16" s="24">
        <f t="shared" si="3"/>
        <v>0</v>
      </c>
      <c r="J16" s="23">
        <v>3</v>
      </c>
      <c r="K16" s="24">
        <f t="shared" si="4"/>
        <v>100</v>
      </c>
      <c r="L16" s="25">
        <f t="shared" si="5"/>
        <v>3</v>
      </c>
      <c r="M16" s="23">
        <v>1</v>
      </c>
      <c r="N16" s="24">
        <f t="shared" si="6"/>
        <v>6.666666666666667</v>
      </c>
      <c r="O16" s="23">
        <v>14</v>
      </c>
      <c r="P16" s="26">
        <f t="shared" si="7"/>
        <v>93.33333333333333</v>
      </c>
      <c r="Q16" s="25">
        <f t="shared" si="8"/>
        <v>15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30.76923076923077</v>
      </c>
      <c r="E17" s="29">
        <v>9</v>
      </c>
      <c r="F17" s="30">
        <f t="shared" si="1"/>
        <v>69.23076923076923</v>
      </c>
      <c r="G17" s="31">
        <f t="shared" si="2"/>
        <v>13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4</v>
      </c>
      <c r="N17" s="30">
        <f t="shared" si="6"/>
        <v>30.76923076923077</v>
      </c>
      <c r="O17" s="29">
        <v>9</v>
      </c>
      <c r="P17" s="32">
        <f t="shared" si="7"/>
        <v>69.23076923076923</v>
      </c>
      <c r="Q17" s="31">
        <f t="shared" si="8"/>
        <v>13</v>
      </c>
    </row>
    <row r="18" spans="1:17" s="39" customFormat="1" ht="15" customHeight="1">
      <c r="A18" s="33"/>
      <c r="B18" s="34" t="s">
        <v>21</v>
      </c>
      <c r="C18" s="35">
        <f>SUM(C5:C17)</f>
        <v>2234</v>
      </c>
      <c r="D18" s="36">
        <f t="shared" si="0"/>
        <v>65.37898741586187</v>
      </c>
      <c r="E18" s="35">
        <f>SUM(E5:E17)</f>
        <v>1183</v>
      </c>
      <c r="F18" s="36">
        <f t="shared" si="1"/>
        <v>34.621012584138136</v>
      </c>
      <c r="G18" s="37">
        <f t="shared" si="2"/>
        <v>3417</v>
      </c>
      <c r="H18" s="35">
        <f>SUM(H5:H17)</f>
        <v>405</v>
      </c>
      <c r="I18" s="36">
        <f t="shared" si="3"/>
        <v>73.90510948905109</v>
      </c>
      <c r="J18" s="35">
        <f>SUM(J5:J17)</f>
        <v>143</v>
      </c>
      <c r="K18" s="36">
        <f t="shared" si="4"/>
        <v>26.094890510948904</v>
      </c>
      <c r="L18" s="37">
        <f t="shared" si="5"/>
        <v>548</v>
      </c>
      <c r="M18" s="35">
        <f>SUM(M5:M17)</f>
        <v>2639</v>
      </c>
      <c r="N18" s="36">
        <f t="shared" si="6"/>
        <v>66.55737704918033</v>
      </c>
      <c r="O18" s="35">
        <f>SUM(O5:O17)</f>
        <v>1326</v>
      </c>
      <c r="P18" s="38">
        <f t="shared" si="7"/>
        <v>33.442622950819676</v>
      </c>
      <c r="Q18" s="37">
        <f t="shared" si="8"/>
        <v>3965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12:00&amp;RZwickau</oddHeader>
    <oddFooter>&amp;R&amp;10Tabelle 51.2 mw</oddFooter>
  </headerFooter>
  <legacyDrawing r:id="rId2"/>
  <oleObjects>
    <oleObject progId="Word.Document.8" shapeId="124180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1041</v>
      </c>
      <c r="D5" s="24">
        <f aca="true" t="shared" si="0" ref="D5:D18">IF(C5+E5&lt;&gt;0,100*(C5/(C5+E5)),".")</f>
        <v>64.06153846153846</v>
      </c>
      <c r="E5" s="23">
        <v>584</v>
      </c>
      <c r="F5" s="24">
        <f aca="true" t="shared" si="1" ref="F5:F18">IF(E5+C5&lt;&gt;0,100*(E5/(E5+C5)),".")</f>
        <v>35.93846153846154</v>
      </c>
      <c r="G5" s="25">
        <f aca="true" t="shared" si="2" ref="G5:G18">E5+C5</f>
        <v>1625</v>
      </c>
      <c r="H5" s="23">
        <v>112</v>
      </c>
      <c r="I5" s="24">
        <f aca="true" t="shared" si="3" ref="I5:I18">IF(H5+J5&lt;&gt;0,100*(H5/(H5+J5)),".")</f>
        <v>64</v>
      </c>
      <c r="J5" s="23">
        <v>63</v>
      </c>
      <c r="K5" s="24">
        <f aca="true" t="shared" si="4" ref="K5:K18">IF(J5+H5&lt;&gt;0,100*(J5/(J5+H5)),".")</f>
        <v>36</v>
      </c>
      <c r="L5" s="25">
        <f aca="true" t="shared" si="5" ref="L5:L18">J5+H5</f>
        <v>175</v>
      </c>
      <c r="M5" s="23">
        <v>1153</v>
      </c>
      <c r="N5" s="24">
        <f aca="true" t="shared" si="6" ref="N5:N18">IF(M5+O5&lt;&gt;0,100*(M5/(M5+O5)),".")</f>
        <v>64.05555555555556</v>
      </c>
      <c r="O5" s="23">
        <v>647</v>
      </c>
      <c r="P5" s="26">
        <f aca="true" t="shared" si="7" ref="P5:P18">IF(O5+M5&lt;&gt;0,100*(O5/(O5+M5)),".")</f>
        <v>35.94444444444444</v>
      </c>
      <c r="Q5" s="25">
        <f aca="true" t="shared" si="8" ref="Q5:Q18">O5+M5</f>
        <v>1800</v>
      </c>
    </row>
    <row r="6" spans="1:17" ht="15" customHeight="1">
      <c r="A6" s="21"/>
      <c r="B6" s="22" t="s">
        <v>9</v>
      </c>
      <c r="C6" s="23">
        <v>544</v>
      </c>
      <c r="D6" s="24">
        <f t="shared" si="0"/>
        <v>70.83333333333334</v>
      </c>
      <c r="E6" s="23">
        <v>224</v>
      </c>
      <c r="F6" s="24">
        <f t="shared" si="1"/>
        <v>29.166666666666668</v>
      </c>
      <c r="G6" s="25">
        <f t="shared" si="2"/>
        <v>768</v>
      </c>
      <c r="H6" s="23">
        <v>159</v>
      </c>
      <c r="I6" s="24">
        <f t="shared" si="3"/>
        <v>90.3409090909091</v>
      </c>
      <c r="J6" s="23">
        <v>17</v>
      </c>
      <c r="K6" s="24">
        <f t="shared" si="4"/>
        <v>9.659090909090908</v>
      </c>
      <c r="L6" s="25">
        <f t="shared" si="5"/>
        <v>176</v>
      </c>
      <c r="M6" s="23">
        <v>703</v>
      </c>
      <c r="N6" s="24">
        <f t="shared" si="6"/>
        <v>74.47033898305084</v>
      </c>
      <c r="O6" s="23">
        <v>241</v>
      </c>
      <c r="P6" s="26">
        <f t="shared" si="7"/>
        <v>25.529661016949152</v>
      </c>
      <c r="Q6" s="25">
        <f t="shared" si="8"/>
        <v>944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27.142857142857142</v>
      </c>
      <c r="E7" s="23">
        <v>51</v>
      </c>
      <c r="F7" s="24">
        <f t="shared" si="1"/>
        <v>72.85714285714285</v>
      </c>
      <c r="G7" s="25">
        <f t="shared" si="2"/>
        <v>70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19</v>
      </c>
      <c r="N7" s="24">
        <f t="shared" si="6"/>
        <v>27.142857142857142</v>
      </c>
      <c r="O7" s="23">
        <v>51</v>
      </c>
      <c r="P7" s="26">
        <f t="shared" si="7"/>
        <v>72.85714285714285</v>
      </c>
      <c r="Q7" s="25">
        <f t="shared" si="8"/>
        <v>70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156</v>
      </c>
      <c r="D9" s="24">
        <f t="shared" si="0"/>
        <v>76.09756097560975</v>
      </c>
      <c r="E9" s="23">
        <v>49</v>
      </c>
      <c r="F9" s="24">
        <f t="shared" si="1"/>
        <v>23.902439024390244</v>
      </c>
      <c r="G9" s="25">
        <f t="shared" si="2"/>
        <v>205</v>
      </c>
      <c r="H9" s="23">
        <v>14</v>
      </c>
      <c r="I9" s="24">
        <f t="shared" si="3"/>
        <v>70</v>
      </c>
      <c r="J9" s="23">
        <v>6</v>
      </c>
      <c r="K9" s="24">
        <f t="shared" si="4"/>
        <v>30</v>
      </c>
      <c r="L9" s="25">
        <f t="shared" si="5"/>
        <v>20</v>
      </c>
      <c r="M9" s="23">
        <v>170</v>
      </c>
      <c r="N9" s="24">
        <f t="shared" si="6"/>
        <v>75.55555555555556</v>
      </c>
      <c r="O9" s="23">
        <v>55</v>
      </c>
      <c r="P9" s="26">
        <f t="shared" si="7"/>
        <v>24.444444444444443</v>
      </c>
      <c r="Q9" s="25">
        <f t="shared" si="8"/>
        <v>225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10.81081081081081</v>
      </c>
      <c r="E10" s="23">
        <v>33</v>
      </c>
      <c r="F10" s="24">
        <f t="shared" si="1"/>
        <v>89.1891891891892</v>
      </c>
      <c r="G10" s="25">
        <f t="shared" si="2"/>
        <v>37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4</v>
      </c>
      <c r="N10" s="24">
        <f t="shared" si="6"/>
        <v>10.526315789473683</v>
      </c>
      <c r="O10" s="23">
        <v>34</v>
      </c>
      <c r="P10" s="26">
        <f t="shared" si="7"/>
        <v>89.47368421052632</v>
      </c>
      <c r="Q10" s="25">
        <f t="shared" si="8"/>
        <v>38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5</v>
      </c>
      <c r="F12" s="24">
        <f t="shared" si="1"/>
        <v>100</v>
      </c>
      <c r="G12" s="25">
        <f t="shared" si="2"/>
        <v>5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5</v>
      </c>
      <c r="P12" s="26">
        <f t="shared" si="7"/>
        <v>100</v>
      </c>
      <c r="Q12" s="25">
        <f t="shared" si="8"/>
        <v>5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3.8461538461538463</v>
      </c>
      <c r="E13" s="23">
        <v>25</v>
      </c>
      <c r="F13" s="24">
        <f t="shared" si="1"/>
        <v>96.15384615384616</v>
      </c>
      <c r="G13" s="25">
        <f t="shared" si="2"/>
        <v>26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3.8461538461538463</v>
      </c>
      <c r="O13" s="23">
        <v>25</v>
      </c>
      <c r="P13" s="26">
        <f t="shared" si="7"/>
        <v>96.15384615384616</v>
      </c>
      <c r="Q13" s="25">
        <f t="shared" si="8"/>
        <v>26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2"/>
        <v>3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3</v>
      </c>
      <c r="P14" s="26">
        <f t="shared" si="7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24</v>
      </c>
      <c r="F15" s="24">
        <f t="shared" si="1"/>
        <v>100</v>
      </c>
      <c r="G15" s="25">
        <f t="shared" si="2"/>
        <v>24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24</v>
      </c>
      <c r="P15" s="26">
        <f t="shared" si="7"/>
        <v>100</v>
      </c>
      <c r="Q15" s="25">
        <f t="shared" si="8"/>
        <v>24</v>
      </c>
    </row>
    <row r="16" spans="1:17" ht="15" customHeight="1">
      <c r="A16" s="21"/>
      <c r="B16" s="22" t="s">
        <v>19</v>
      </c>
      <c r="C16" s="23">
        <v>5</v>
      </c>
      <c r="D16" s="24">
        <f t="shared" si="0"/>
        <v>23.809523809523807</v>
      </c>
      <c r="E16" s="23">
        <v>16</v>
      </c>
      <c r="F16" s="24">
        <f t="shared" si="1"/>
        <v>76.19047619047619</v>
      </c>
      <c r="G16" s="25">
        <f t="shared" si="2"/>
        <v>21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5</v>
      </c>
      <c r="N16" s="24">
        <f t="shared" si="6"/>
        <v>23.809523809523807</v>
      </c>
      <c r="O16" s="23">
        <v>16</v>
      </c>
      <c r="P16" s="26">
        <f t="shared" si="7"/>
        <v>76.19047619047619</v>
      </c>
      <c r="Q16" s="25">
        <f t="shared" si="8"/>
        <v>21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35.714285714285715</v>
      </c>
      <c r="E17" s="29">
        <v>9</v>
      </c>
      <c r="F17" s="30">
        <f t="shared" si="1"/>
        <v>64.28571428571429</v>
      </c>
      <c r="G17" s="31">
        <f t="shared" si="2"/>
        <v>14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5</v>
      </c>
      <c r="N17" s="30">
        <f t="shared" si="6"/>
        <v>33.33333333333333</v>
      </c>
      <c r="O17" s="29">
        <v>10</v>
      </c>
      <c r="P17" s="32">
        <f t="shared" si="7"/>
        <v>66.66666666666666</v>
      </c>
      <c r="Q17" s="31">
        <f t="shared" si="8"/>
        <v>15</v>
      </c>
    </row>
    <row r="18" spans="1:17" s="39" customFormat="1" ht="15" customHeight="1">
      <c r="A18" s="33"/>
      <c r="B18" s="34" t="s">
        <v>21</v>
      </c>
      <c r="C18" s="35">
        <f>SUM(C5:C17)</f>
        <v>1775</v>
      </c>
      <c r="D18" s="36">
        <f t="shared" si="0"/>
        <v>63.43817012151537</v>
      </c>
      <c r="E18" s="35">
        <f>SUM(E5:E17)</f>
        <v>1023</v>
      </c>
      <c r="F18" s="36">
        <f t="shared" si="1"/>
        <v>36.56182987848463</v>
      </c>
      <c r="G18" s="37">
        <f t="shared" si="2"/>
        <v>2798</v>
      </c>
      <c r="H18" s="35">
        <f>SUM(H5:H17)</f>
        <v>285</v>
      </c>
      <c r="I18" s="36">
        <f t="shared" si="3"/>
        <v>76.40750670241286</v>
      </c>
      <c r="J18" s="35">
        <f>SUM(J5:J17)</f>
        <v>88</v>
      </c>
      <c r="K18" s="36">
        <f t="shared" si="4"/>
        <v>23.59249329758713</v>
      </c>
      <c r="L18" s="37">
        <f t="shared" si="5"/>
        <v>373</v>
      </c>
      <c r="M18" s="35">
        <f>SUM(M5:M17)</f>
        <v>2060</v>
      </c>
      <c r="N18" s="36">
        <f t="shared" si="6"/>
        <v>64.96373383790602</v>
      </c>
      <c r="O18" s="35">
        <f>SUM(O5:O17)</f>
        <v>1111</v>
      </c>
      <c r="P18" s="38">
        <f t="shared" si="7"/>
        <v>35.03626616209397</v>
      </c>
      <c r="Q18" s="37">
        <f t="shared" si="8"/>
        <v>3171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12:00&amp;RBautzen</oddHeader>
    <oddFooter>&amp;R&amp;10Tabelle 51.2 mw</oddFooter>
  </headerFooter>
  <legacyDrawing r:id="rId2"/>
  <oleObjects>
    <oleObject progId="Word.Document.8" shapeId="124176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1406</v>
      </c>
      <c r="D5" s="24">
        <f aca="true" t="shared" si="0" ref="D5:D18">IF(C5+E5&lt;&gt;0,100*(C5/(C5+E5)),".")</f>
        <v>61.99294532627866</v>
      </c>
      <c r="E5" s="23">
        <v>862</v>
      </c>
      <c r="F5" s="24">
        <f aca="true" t="shared" si="1" ref="F5:F18">IF(E5+C5&lt;&gt;0,100*(E5/(E5+C5)),".")</f>
        <v>38.00705467372134</v>
      </c>
      <c r="G5" s="25">
        <f aca="true" t="shared" si="2" ref="G5:G18">E5+C5</f>
        <v>2268</v>
      </c>
      <c r="H5" s="23">
        <v>116</v>
      </c>
      <c r="I5" s="24">
        <f aca="true" t="shared" si="3" ref="I5:I18">IF(H5+J5&lt;&gt;0,100*(H5/(H5+J5)),".")</f>
        <v>50.65502183406113</v>
      </c>
      <c r="J5" s="23">
        <v>113</v>
      </c>
      <c r="K5" s="24">
        <f aca="true" t="shared" si="4" ref="K5:K18">IF(J5+H5&lt;&gt;0,100*(J5/(J5+H5)),".")</f>
        <v>49.34497816593886</v>
      </c>
      <c r="L5" s="25">
        <f aca="true" t="shared" si="5" ref="L5:L18">J5+H5</f>
        <v>229</v>
      </c>
      <c r="M5" s="23">
        <v>1522</v>
      </c>
      <c r="N5" s="24">
        <f aca="true" t="shared" si="6" ref="N5:N18">IF(M5+O5&lt;&gt;0,100*(M5/(M5+O5)),".")</f>
        <v>60.95314377252703</v>
      </c>
      <c r="O5" s="23">
        <v>975</v>
      </c>
      <c r="P5" s="26">
        <f aca="true" t="shared" si="7" ref="P5:P18">IF(O5+M5&lt;&gt;0,100*(O5/(O5+M5)),".")</f>
        <v>39.04685622747297</v>
      </c>
      <c r="Q5" s="25">
        <f aca="true" t="shared" si="8" ref="Q5:Q18">O5+M5</f>
        <v>2497</v>
      </c>
    </row>
    <row r="6" spans="1:17" ht="15" customHeight="1">
      <c r="A6" s="21"/>
      <c r="B6" s="22" t="s">
        <v>9</v>
      </c>
      <c r="C6" s="23">
        <v>638</v>
      </c>
      <c r="D6" s="24">
        <f t="shared" si="0"/>
        <v>70.96774193548387</v>
      </c>
      <c r="E6" s="23">
        <v>261</v>
      </c>
      <c r="F6" s="24">
        <f t="shared" si="1"/>
        <v>29.03225806451613</v>
      </c>
      <c r="G6" s="25">
        <f t="shared" si="2"/>
        <v>899</v>
      </c>
      <c r="H6" s="23">
        <v>40</v>
      </c>
      <c r="I6" s="24">
        <f t="shared" si="3"/>
        <v>71.42857142857143</v>
      </c>
      <c r="J6" s="23">
        <v>16</v>
      </c>
      <c r="K6" s="24">
        <f t="shared" si="4"/>
        <v>28.57142857142857</v>
      </c>
      <c r="L6" s="25">
        <f t="shared" si="5"/>
        <v>56</v>
      </c>
      <c r="M6" s="23">
        <v>678</v>
      </c>
      <c r="N6" s="24">
        <f t="shared" si="6"/>
        <v>70.99476439790577</v>
      </c>
      <c r="O6" s="23">
        <v>277</v>
      </c>
      <c r="P6" s="26">
        <f t="shared" si="7"/>
        <v>29.005235602094242</v>
      </c>
      <c r="Q6" s="25">
        <f t="shared" si="8"/>
        <v>955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29.37062937062937</v>
      </c>
      <c r="E7" s="23">
        <v>101</v>
      </c>
      <c r="F7" s="24">
        <f t="shared" si="1"/>
        <v>70.62937062937063</v>
      </c>
      <c r="G7" s="25">
        <f t="shared" si="2"/>
        <v>143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42</v>
      </c>
      <c r="N7" s="24">
        <f t="shared" si="6"/>
        <v>29.37062937062937</v>
      </c>
      <c r="O7" s="23">
        <v>101</v>
      </c>
      <c r="P7" s="26">
        <f t="shared" si="7"/>
        <v>70.62937062937063</v>
      </c>
      <c r="Q7" s="25">
        <f t="shared" si="8"/>
        <v>143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106</v>
      </c>
      <c r="D9" s="24">
        <f t="shared" si="0"/>
        <v>68.83116883116884</v>
      </c>
      <c r="E9" s="23">
        <v>48</v>
      </c>
      <c r="F9" s="24">
        <f t="shared" si="1"/>
        <v>31.16883116883117</v>
      </c>
      <c r="G9" s="25">
        <f t="shared" si="2"/>
        <v>154</v>
      </c>
      <c r="H9" s="23">
        <v>9</v>
      </c>
      <c r="I9" s="24">
        <f t="shared" si="3"/>
        <v>64.28571428571429</v>
      </c>
      <c r="J9" s="23">
        <v>5</v>
      </c>
      <c r="K9" s="24">
        <f t="shared" si="4"/>
        <v>35.714285714285715</v>
      </c>
      <c r="L9" s="25">
        <f t="shared" si="5"/>
        <v>14</v>
      </c>
      <c r="M9" s="23">
        <v>115</v>
      </c>
      <c r="N9" s="24">
        <f t="shared" si="6"/>
        <v>68.45238095238095</v>
      </c>
      <c r="O9" s="23">
        <v>53</v>
      </c>
      <c r="P9" s="26">
        <f t="shared" si="7"/>
        <v>31.547619047619047</v>
      </c>
      <c r="Q9" s="25">
        <f t="shared" si="8"/>
        <v>168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7.317073170731707</v>
      </c>
      <c r="E10" s="23">
        <v>38</v>
      </c>
      <c r="F10" s="24">
        <f t="shared" si="1"/>
        <v>92.6829268292683</v>
      </c>
      <c r="G10" s="25">
        <f t="shared" si="2"/>
        <v>41</v>
      </c>
      <c r="H10" s="23">
        <v>2</v>
      </c>
      <c r="I10" s="24">
        <f t="shared" si="3"/>
        <v>66.66666666666666</v>
      </c>
      <c r="J10" s="23">
        <v>1</v>
      </c>
      <c r="K10" s="24">
        <f t="shared" si="4"/>
        <v>33.33333333333333</v>
      </c>
      <c r="L10" s="25">
        <f t="shared" si="5"/>
        <v>3</v>
      </c>
      <c r="M10" s="23">
        <v>5</v>
      </c>
      <c r="N10" s="24">
        <f t="shared" si="6"/>
        <v>11.363636363636363</v>
      </c>
      <c r="O10" s="23">
        <v>39</v>
      </c>
      <c r="P10" s="26">
        <f t="shared" si="7"/>
        <v>88.63636363636364</v>
      </c>
      <c r="Q10" s="25">
        <f t="shared" si="8"/>
        <v>44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29</v>
      </c>
      <c r="F13" s="24">
        <f t="shared" si="1"/>
        <v>100</v>
      </c>
      <c r="G13" s="25">
        <f t="shared" si="2"/>
        <v>29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29</v>
      </c>
      <c r="P13" s="26">
        <f t="shared" si="7"/>
        <v>100</v>
      </c>
      <c r="Q13" s="25">
        <f t="shared" si="8"/>
        <v>29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16.666666666666664</v>
      </c>
      <c r="E14" s="23">
        <v>5</v>
      </c>
      <c r="F14" s="24">
        <f t="shared" si="1"/>
        <v>83.33333333333334</v>
      </c>
      <c r="G14" s="25">
        <f t="shared" si="2"/>
        <v>6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1</v>
      </c>
      <c r="N14" s="24">
        <f t="shared" si="6"/>
        <v>16.666666666666664</v>
      </c>
      <c r="O14" s="23">
        <v>5</v>
      </c>
      <c r="P14" s="26">
        <f t="shared" si="7"/>
        <v>83.33333333333334</v>
      </c>
      <c r="Q14" s="25">
        <f t="shared" si="8"/>
        <v>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30</v>
      </c>
      <c r="F15" s="24">
        <f t="shared" si="1"/>
        <v>100</v>
      </c>
      <c r="G15" s="25">
        <f t="shared" si="2"/>
        <v>30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30</v>
      </c>
      <c r="P15" s="26">
        <f t="shared" si="7"/>
        <v>100</v>
      </c>
      <c r="Q15" s="25">
        <f t="shared" si="8"/>
        <v>30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6.521739130434782</v>
      </c>
      <c r="E16" s="23">
        <v>43</v>
      </c>
      <c r="F16" s="24">
        <f t="shared" si="1"/>
        <v>93.47826086956522</v>
      </c>
      <c r="G16" s="25">
        <f t="shared" si="2"/>
        <v>46</v>
      </c>
      <c r="H16" s="23">
        <v>0</v>
      </c>
      <c r="I16" s="24">
        <f t="shared" si="3"/>
        <v>0</v>
      </c>
      <c r="J16" s="23">
        <v>1</v>
      </c>
      <c r="K16" s="24">
        <f t="shared" si="4"/>
        <v>100</v>
      </c>
      <c r="L16" s="25">
        <f t="shared" si="5"/>
        <v>1</v>
      </c>
      <c r="M16" s="23">
        <v>3</v>
      </c>
      <c r="N16" s="24">
        <f t="shared" si="6"/>
        <v>6.382978723404255</v>
      </c>
      <c r="O16" s="23">
        <v>44</v>
      </c>
      <c r="P16" s="26">
        <f t="shared" si="7"/>
        <v>93.61702127659575</v>
      </c>
      <c r="Q16" s="25">
        <f t="shared" si="8"/>
        <v>47</v>
      </c>
    </row>
    <row r="17" spans="1:17" ht="15" customHeight="1">
      <c r="A17" s="27"/>
      <c r="B17" s="28" t="s">
        <v>20</v>
      </c>
      <c r="C17" s="29">
        <v>6</v>
      </c>
      <c r="D17" s="30">
        <f t="shared" si="0"/>
        <v>20.689655172413794</v>
      </c>
      <c r="E17" s="29">
        <v>23</v>
      </c>
      <c r="F17" s="30">
        <f t="shared" si="1"/>
        <v>79.3103448275862</v>
      </c>
      <c r="G17" s="31">
        <f t="shared" si="2"/>
        <v>29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6</v>
      </c>
      <c r="N17" s="30">
        <f t="shared" si="6"/>
        <v>20.689655172413794</v>
      </c>
      <c r="O17" s="29">
        <v>23</v>
      </c>
      <c r="P17" s="32">
        <f t="shared" si="7"/>
        <v>79.3103448275862</v>
      </c>
      <c r="Q17" s="31">
        <f t="shared" si="8"/>
        <v>29</v>
      </c>
    </row>
    <row r="18" spans="1:17" s="39" customFormat="1" ht="15" customHeight="1">
      <c r="A18" s="33"/>
      <c r="B18" s="34" t="s">
        <v>21</v>
      </c>
      <c r="C18" s="35">
        <f>SUM(C5:C17)</f>
        <v>2205</v>
      </c>
      <c r="D18" s="36">
        <f t="shared" si="0"/>
        <v>60.49382716049383</v>
      </c>
      <c r="E18" s="35">
        <f>SUM(E5:E17)</f>
        <v>1440</v>
      </c>
      <c r="F18" s="36">
        <f t="shared" si="1"/>
        <v>39.50617283950617</v>
      </c>
      <c r="G18" s="37">
        <f t="shared" si="2"/>
        <v>3645</v>
      </c>
      <c r="H18" s="35">
        <f>SUM(H5:H17)</f>
        <v>167</v>
      </c>
      <c r="I18" s="36">
        <f t="shared" si="3"/>
        <v>55.115511551155116</v>
      </c>
      <c r="J18" s="35">
        <f>SUM(J5:J17)</f>
        <v>136</v>
      </c>
      <c r="K18" s="36">
        <f t="shared" si="4"/>
        <v>44.884488448844884</v>
      </c>
      <c r="L18" s="37">
        <f t="shared" si="5"/>
        <v>303</v>
      </c>
      <c r="M18" s="35">
        <f>SUM(M5:M17)</f>
        <v>2372</v>
      </c>
      <c r="N18" s="36">
        <f t="shared" si="6"/>
        <v>60.08105369807497</v>
      </c>
      <c r="O18" s="35">
        <f>SUM(O5:O17)</f>
        <v>1576</v>
      </c>
      <c r="P18" s="38">
        <f t="shared" si="7"/>
        <v>39.918946301925025</v>
      </c>
      <c r="Q18" s="37">
        <f t="shared" si="8"/>
        <v>3948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12:00&amp;RChemnitz</oddHeader>
    <oddFooter>&amp;R&amp;10Tabelle 51.2 mw</oddFooter>
  </headerFooter>
  <legacyDrawing r:id="rId2"/>
  <oleObjects>
    <oleObject progId="Word.Document.8" shapeId="1241772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2205</v>
      </c>
      <c r="D5" s="24">
        <f aca="true" t="shared" si="0" ref="D5:D18">IF(C5+E5&lt;&gt;0,100*(C5/(C5+E5)),".")</f>
        <v>59.06777390838468</v>
      </c>
      <c r="E5" s="23">
        <v>1528</v>
      </c>
      <c r="F5" s="24">
        <f aca="true" t="shared" si="1" ref="F5:F18">IF(E5+C5&lt;&gt;0,100*(E5/(E5+C5)),".")</f>
        <v>40.93222609161532</v>
      </c>
      <c r="G5" s="25">
        <f aca="true" t="shared" si="2" ref="G5:G18">E5+C5</f>
        <v>3733</v>
      </c>
      <c r="H5" s="23">
        <v>383</v>
      </c>
      <c r="I5" s="24">
        <f aca="true" t="shared" si="3" ref="I5:I18">IF(H5+J5&lt;&gt;0,100*(H5/(H5+J5)),".")</f>
        <v>61.67471819645732</v>
      </c>
      <c r="J5" s="23">
        <v>238</v>
      </c>
      <c r="K5" s="24">
        <f aca="true" t="shared" si="4" ref="K5:K18">IF(J5+H5&lt;&gt;0,100*(J5/(J5+H5)),".")</f>
        <v>38.32528180354267</v>
      </c>
      <c r="L5" s="25">
        <f aca="true" t="shared" si="5" ref="L5:L18">J5+H5</f>
        <v>621</v>
      </c>
      <c r="M5" s="23">
        <v>2588</v>
      </c>
      <c r="N5" s="24">
        <f aca="true" t="shared" si="6" ref="N5:N18">IF(M5+O5&lt;&gt;0,100*(M5/(M5+O5)),".")</f>
        <v>59.43959577400092</v>
      </c>
      <c r="O5" s="23">
        <v>1766</v>
      </c>
      <c r="P5" s="26">
        <f aca="true" t="shared" si="7" ref="P5:P18">IF(O5+M5&lt;&gt;0,100*(O5/(O5+M5)),".")</f>
        <v>40.56040422599908</v>
      </c>
      <c r="Q5" s="25">
        <f aca="true" t="shared" si="8" ref="Q5:Q18">O5+M5</f>
        <v>4354</v>
      </c>
    </row>
    <row r="6" spans="1:17" ht="15" customHeight="1">
      <c r="A6" s="21"/>
      <c r="B6" s="22" t="s">
        <v>9</v>
      </c>
      <c r="C6" s="23">
        <v>651</v>
      </c>
      <c r="D6" s="24">
        <f t="shared" si="0"/>
        <v>70</v>
      </c>
      <c r="E6" s="23">
        <v>279</v>
      </c>
      <c r="F6" s="24">
        <f t="shared" si="1"/>
        <v>30</v>
      </c>
      <c r="G6" s="25">
        <f t="shared" si="2"/>
        <v>930</v>
      </c>
      <c r="H6" s="23">
        <v>109</v>
      </c>
      <c r="I6" s="24">
        <f t="shared" si="3"/>
        <v>87.90322580645162</v>
      </c>
      <c r="J6" s="23">
        <v>15</v>
      </c>
      <c r="K6" s="24">
        <f t="shared" si="4"/>
        <v>12.096774193548388</v>
      </c>
      <c r="L6" s="25">
        <f t="shared" si="5"/>
        <v>124</v>
      </c>
      <c r="M6" s="23">
        <v>760</v>
      </c>
      <c r="N6" s="24">
        <f t="shared" si="6"/>
        <v>72.10626185958255</v>
      </c>
      <c r="O6" s="23">
        <v>294</v>
      </c>
      <c r="P6" s="26">
        <f t="shared" si="7"/>
        <v>27.893738140417458</v>
      </c>
      <c r="Q6" s="25">
        <f t="shared" si="8"/>
        <v>1054</v>
      </c>
    </row>
    <row r="7" spans="1:17" ht="15" customHeight="1">
      <c r="A7" s="21"/>
      <c r="B7" s="22" t="s">
        <v>10</v>
      </c>
      <c r="C7" s="23">
        <v>61</v>
      </c>
      <c r="D7" s="24">
        <f t="shared" si="0"/>
        <v>34.463276836158194</v>
      </c>
      <c r="E7" s="23">
        <v>116</v>
      </c>
      <c r="F7" s="24">
        <f t="shared" si="1"/>
        <v>65.5367231638418</v>
      </c>
      <c r="G7" s="25">
        <f t="shared" si="2"/>
        <v>177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61</v>
      </c>
      <c r="N7" s="24">
        <f t="shared" si="6"/>
        <v>34.463276836158194</v>
      </c>
      <c r="O7" s="23">
        <v>116</v>
      </c>
      <c r="P7" s="26">
        <f t="shared" si="7"/>
        <v>65.5367231638418</v>
      </c>
      <c r="Q7" s="25">
        <f t="shared" si="8"/>
        <v>177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111</v>
      </c>
      <c r="D9" s="24">
        <f t="shared" si="0"/>
        <v>75.51020408163265</v>
      </c>
      <c r="E9" s="23">
        <v>36</v>
      </c>
      <c r="F9" s="24">
        <f t="shared" si="1"/>
        <v>24.489795918367346</v>
      </c>
      <c r="G9" s="25">
        <f t="shared" si="2"/>
        <v>147</v>
      </c>
      <c r="H9" s="23">
        <v>12</v>
      </c>
      <c r="I9" s="24">
        <f t="shared" si="3"/>
        <v>66.66666666666666</v>
      </c>
      <c r="J9" s="23">
        <v>6</v>
      </c>
      <c r="K9" s="24">
        <f t="shared" si="4"/>
        <v>33.33333333333333</v>
      </c>
      <c r="L9" s="25">
        <f t="shared" si="5"/>
        <v>18</v>
      </c>
      <c r="M9" s="23">
        <v>123</v>
      </c>
      <c r="N9" s="24">
        <f t="shared" si="6"/>
        <v>74.54545454545455</v>
      </c>
      <c r="O9" s="23">
        <v>42</v>
      </c>
      <c r="P9" s="26">
        <f t="shared" si="7"/>
        <v>25.454545454545453</v>
      </c>
      <c r="Q9" s="25">
        <f t="shared" si="8"/>
        <v>165</v>
      </c>
    </row>
    <row r="10" spans="1:17" ht="15" customHeight="1">
      <c r="A10" s="21"/>
      <c r="B10" s="22" t="s">
        <v>13</v>
      </c>
      <c r="C10" s="23">
        <v>15</v>
      </c>
      <c r="D10" s="24">
        <f t="shared" si="0"/>
        <v>25.423728813559322</v>
      </c>
      <c r="E10" s="23">
        <v>44</v>
      </c>
      <c r="F10" s="24">
        <f t="shared" si="1"/>
        <v>74.57627118644068</v>
      </c>
      <c r="G10" s="25">
        <f t="shared" si="2"/>
        <v>59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15</v>
      </c>
      <c r="N10" s="24">
        <f t="shared" si="6"/>
        <v>23.809523809523807</v>
      </c>
      <c r="O10" s="23">
        <v>48</v>
      </c>
      <c r="P10" s="26">
        <f t="shared" si="7"/>
        <v>76.19047619047619</v>
      </c>
      <c r="Q10" s="25">
        <f t="shared" si="8"/>
        <v>63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2"/>
        <v>7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7</v>
      </c>
      <c r="P12" s="26">
        <f t="shared" si="7"/>
        <v>100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4</v>
      </c>
      <c r="D13" s="24">
        <f t="shared" si="0"/>
        <v>6.666666666666667</v>
      </c>
      <c r="E13" s="23">
        <v>56</v>
      </c>
      <c r="F13" s="24">
        <f t="shared" si="1"/>
        <v>93.33333333333333</v>
      </c>
      <c r="G13" s="25">
        <f t="shared" si="2"/>
        <v>60</v>
      </c>
      <c r="H13" s="23">
        <v>1</v>
      </c>
      <c r="I13" s="24">
        <f t="shared" si="3"/>
        <v>50</v>
      </c>
      <c r="J13" s="23">
        <v>1</v>
      </c>
      <c r="K13" s="24">
        <f t="shared" si="4"/>
        <v>50</v>
      </c>
      <c r="L13" s="25">
        <f t="shared" si="5"/>
        <v>2</v>
      </c>
      <c r="M13" s="23">
        <v>5</v>
      </c>
      <c r="N13" s="24">
        <f t="shared" si="6"/>
        <v>8.064516129032258</v>
      </c>
      <c r="O13" s="23">
        <v>57</v>
      </c>
      <c r="P13" s="26">
        <f t="shared" si="7"/>
        <v>91.93548387096774</v>
      </c>
      <c r="Q13" s="25">
        <f t="shared" si="8"/>
        <v>62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6</v>
      </c>
      <c r="F14" s="24">
        <f t="shared" si="1"/>
        <v>100</v>
      </c>
      <c r="G14" s="25">
        <f t="shared" si="2"/>
        <v>6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6</v>
      </c>
      <c r="P14" s="26">
        <f t="shared" si="7"/>
        <v>100</v>
      </c>
      <c r="Q14" s="25">
        <f t="shared" si="8"/>
        <v>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52</v>
      </c>
      <c r="F15" s="24">
        <f t="shared" si="1"/>
        <v>100</v>
      </c>
      <c r="G15" s="25">
        <f t="shared" si="2"/>
        <v>52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52</v>
      </c>
      <c r="P15" s="26">
        <f t="shared" si="7"/>
        <v>100</v>
      </c>
      <c r="Q15" s="25">
        <f t="shared" si="8"/>
        <v>52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1.3888888888888888</v>
      </c>
      <c r="E16" s="23">
        <v>71</v>
      </c>
      <c r="F16" s="24">
        <f t="shared" si="1"/>
        <v>98.61111111111111</v>
      </c>
      <c r="G16" s="25">
        <f t="shared" si="2"/>
        <v>72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1.3888888888888888</v>
      </c>
      <c r="O16" s="23">
        <v>71</v>
      </c>
      <c r="P16" s="26">
        <f t="shared" si="7"/>
        <v>98.61111111111111</v>
      </c>
      <c r="Q16" s="25">
        <f t="shared" si="8"/>
        <v>72</v>
      </c>
    </row>
    <row r="17" spans="1:17" ht="15" customHeight="1">
      <c r="A17" s="27"/>
      <c r="B17" s="28" t="s">
        <v>20</v>
      </c>
      <c r="C17" s="29">
        <v>12</v>
      </c>
      <c r="D17" s="30">
        <f t="shared" si="0"/>
        <v>24.489795918367346</v>
      </c>
      <c r="E17" s="29">
        <v>37</v>
      </c>
      <c r="F17" s="30">
        <f t="shared" si="1"/>
        <v>75.51020408163265</v>
      </c>
      <c r="G17" s="31">
        <f t="shared" si="2"/>
        <v>49</v>
      </c>
      <c r="H17" s="29">
        <v>0</v>
      </c>
      <c r="I17" s="30">
        <f t="shared" si="3"/>
        <v>0</v>
      </c>
      <c r="J17" s="29">
        <v>3</v>
      </c>
      <c r="K17" s="30">
        <f t="shared" si="4"/>
        <v>100</v>
      </c>
      <c r="L17" s="31">
        <f t="shared" si="5"/>
        <v>3</v>
      </c>
      <c r="M17" s="29">
        <v>12</v>
      </c>
      <c r="N17" s="30">
        <f t="shared" si="6"/>
        <v>23.076923076923077</v>
      </c>
      <c r="O17" s="29">
        <v>40</v>
      </c>
      <c r="P17" s="32">
        <f t="shared" si="7"/>
        <v>76.92307692307693</v>
      </c>
      <c r="Q17" s="31">
        <f t="shared" si="8"/>
        <v>52</v>
      </c>
    </row>
    <row r="18" spans="1:17" s="39" customFormat="1" ht="15" customHeight="1">
      <c r="A18" s="33"/>
      <c r="B18" s="34" t="s">
        <v>21</v>
      </c>
      <c r="C18" s="35">
        <f>SUM(C5:C17)</f>
        <v>3060</v>
      </c>
      <c r="D18" s="36">
        <f t="shared" si="0"/>
        <v>57.82312925170068</v>
      </c>
      <c r="E18" s="35">
        <f>SUM(E5:E17)</f>
        <v>2232</v>
      </c>
      <c r="F18" s="36">
        <f t="shared" si="1"/>
        <v>42.17687074829932</v>
      </c>
      <c r="G18" s="37">
        <f t="shared" si="2"/>
        <v>5292</v>
      </c>
      <c r="H18" s="35">
        <f>SUM(H5:H17)</f>
        <v>505</v>
      </c>
      <c r="I18" s="36">
        <f t="shared" si="3"/>
        <v>65.41450777202073</v>
      </c>
      <c r="J18" s="35">
        <f>SUM(J5:J17)</f>
        <v>267</v>
      </c>
      <c r="K18" s="36">
        <f t="shared" si="4"/>
        <v>34.58549222797927</v>
      </c>
      <c r="L18" s="37">
        <f t="shared" si="5"/>
        <v>772</v>
      </c>
      <c r="M18" s="35">
        <f>SUM(M5:M17)</f>
        <v>3565</v>
      </c>
      <c r="N18" s="36">
        <f t="shared" si="6"/>
        <v>58.78957783641161</v>
      </c>
      <c r="O18" s="35">
        <f>SUM(O5:O17)</f>
        <v>2499</v>
      </c>
      <c r="P18" s="38">
        <f t="shared" si="7"/>
        <v>41.21042216358839</v>
      </c>
      <c r="Q18" s="37">
        <f t="shared" si="8"/>
        <v>6064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12:00&amp;RDresden</oddHeader>
    <oddFooter>&amp;R&amp;10Tabelle 51.2 mw</oddFooter>
  </headerFooter>
  <legacyDrawing r:id="rId2"/>
  <oleObjects>
    <oleObject progId="Word.Document.8" shapeId="124177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2277</v>
      </c>
      <c r="D5" s="24">
        <f aca="true" t="shared" si="0" ref="D5:D18">IF(C5+E5&lt;&gt;0,100*(C5/(C5+E5)),".")</f>
        <v>56.48722401389234</v>
      </c>
      <c r="E5" s="23">
        <v>1754</v>
      </c>
      <c r="F5" s="24">
        <f aca="true" t="shared" si="1" ref="F5:F18">IF(E5+C5&lt;&gt;0,100*(E5/(E5+C5)),".")</f>
        <v>43.51277598610766</v>
      </c>
      <c r="G5" s="25">
        <f aca="true" t="shared" si="2" ref="G5:G18">E5+C5</f>
        <v>4031</v>
      </c>
      <c r="H5" s="23">
        <v>209</v>
      </c>
      <c r="I5" s="24">
        <f aca="true" t="shared" si="3" ref="I5:I18">IF(H5+J5&lt;&gt;0,100*(H5/(H5+J5)),".")</f>
        <v>60.05747126436781</v>
      </c>
      <c r="J5" s="23">
        <v>139</v>
      </c>
      <c r="K5" s="24">
        <f aca="true" t="shared" si="4" ref="K5:K18">IF(J5+H5&lt;&gt;0,100*(J5/(J5+H5)),".")</f>
        <v>39.94252873563218</v>
      </c>
      <c r="L5" s="25">
        <f aca="true" t="shared" si="5" ref="L5:L18">J5+H5</f>
        <v>348</v>
      </c>
      <c r="M5" s="23">
        <v>2486</v>
      </c>
      <c r="N5" s="24">
        <f aca="true" t="shared" si="6" ref="N5:N18">IF(M5+O5&lt;&gt;0,100*(M5/(M5+O5)),".")</f>
        <v>56.77095227220826</v>
      </c>
      <c r="O5" s="23">
        <v>1893</v>
      </c>
      <c r="P5" s="26">
        <f aca="true" t="shared" si="7" ref="P5:P18">IF(O5+M5&lt;&gt;0,100*(O5/(O5+M5)),".")</f>
        <v>43.22904772779173</v>
      </c>
      <c r="Q5" s="25">
        <f aca="true" t="shared" si="8" ref="Q5:Q18">O5+M5</f>
        <v>4379</v>
      </c>
    </row>
    <row r="6" spans="1:17" ht="15" customHeight="1">
      <c r="A6" s="21"/>
      <c r="B6" s="22" t="s">
        <v>9</v>
      </c>
      <c r="C6" s="23">
        <v>936</v>
      </c>
      <c r="D6" s="24">
        <f t="shared" si="0"/>
        <v>73.23943661971832</v>
      </c>
      <c r="E6" s="23">
        <v>342</v>
      </c>
      <c r="F6" s="24">
        <f t="shared" si="1"/>
        <v>26.76056338028169</v>
      </c>
      <c r="G6" s="25">
        <f t="shared" si="2"/>
        <v>1278</v>
      </c>
      <c r="H6" s="23">
        <v>128</v>
      </c>
      <c r="I6" s="24">
        <f t="shared" si="3"/>
        <v>67.36842105263158</v>
      </c>
      <c r="J6" s="23">
        <v>62</v>
      </c>
      <c r="K6" s="24">
        <f t="shared" si="4"/>
        <v>32.631578947368425</v>
      </c>
      <c r="L6" s="25">
        <f t="shared" si="5"/>
        <v>190</v>
      </c>
      <c r="M6" s="23">
        <v>1064</v>
      </c>
      <c r="N6" s="24">
        <f t="shared" si="6"/>
        <v>72.47956403269755</v>
      </c>
      <c r="O6" s="23">
        <v>404</v>
      </c>
      <c r="P6" s="26">
        <f t="shared" si="7"/>
        <v>27.520435967302454</v>
      </c>
      <c r="Q6" s="25">
        <f t="shared" si="8"/>
        <v>1468</v>
      </c>
    </row>
    <row r="7" spans="1:17" ht="15" customHeight="1">
      <c r="A7" s="21"/>
      <c r="B7" s="22" t="s">
        <v>10</v>
      </c>
      <c r="C7" s="23">
        <v>43</v>
      </c>
      <c r="D7" s="24">
        <f t="shared" si="0"/>
        <v>25.595238095238095</v>
      </c>
      <c r="E7" s="23">
        <v>125</v>
      </c>
      <c r="F7" s="24">
        <f t="shared" si="1"/>
        <v>74.40476190476191</v>
      </c>
      <c r="G7" s="25">
        <f t="shared" si="2"/>
        <v>168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43</v>
      </c>
      <c r="N7" s="24">
        <f t="shared" si="6"/>
        <v>25.595238095238095</v>
      </c>
      <c r="O7" s="23">
        <v>125</v>
      </c>
      <c r="P7" s="26">
        <f t="shared" si="7"/>
        <v>74.40476190476191</v>
      </c>
      <c r="Q7" s="25">
        <f t="shared" si="8"/>
        <v>168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151</v>
      </c>
      <c r="D9" s="24">
        <f t="shared" si="0"/>
        <v>70.23255813953489</v>
      </c>
      <c r="E9" s="23">
        <v>64</v>
      </c>
      <c r="F9" s="24">
        <f t="shared" si="1"/>
        <v>29.767441860465116</v>
      </c>
      <c r="G9" s="25">
        <f t="shared" si="2"/>
        <v>215</v>
      </c>
      <c r="H9" s="23">
        <v>9</v>
      </c>
      <c r="I9" s="24">
        <f t="shared" si="3"/>
        <v>64.28571428571429</v>
      </c>
      <c r="J9" s="23">
        <v>5</v>
      </c>
      <c r="K9" s="24">
        <f t="shared" si="4"/>
        <v>35.714285714285715</v>
      </c>
      <c r="L9" s="25">
        <f t="shared" si="5"/>
        <v>14</v>
      </c>
      <c r="M9" s="23">
        <v>160</v>
      </c>
      <c r="N9" s="24">
        <f t="shared" si="6"/>
        <v>69.86899563318777</v>
      </c>
      <c r="O9" s="23">
        <v>69</v>
      </c>
      <c r="P9" s="26">
        <f t="shared" si="7"/>
        <v>30.131004366812224</v>
      </c>
      <c r="Q9" s="25">
        <f t="shared" si="8"/>
        <v>229</v>
      </c>
    </row>
    <row r="10" spans="1:17" ht="15" customHeight="1">
      <c r="A10" s="21"/>
      <c r="B10" s="22" t="s">
        <v>13</v>
      </c>
      <c r="C10" s="23">
        <v>12</v>
      </c>
      <c r="D10" s="24">
        <f t="shared" si="0"/>
        <v>14.814814814814813</v>
      </c>
      <c r="E10" s="23">
        <v>69</v>
      </c>
      <c r="F10" s="24">
        <f t="shared" si="1"/>
        <v>85.18518518518519</v>
      </c>
      <c r="G10" s="25">
        <f t="shared" si="2"/>
        <v>81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12</v>
      </c>
      <c r="N10" s="24">
        <f t="shared" si="6"/>
        <v>14.814814814814813</v>
      </c>
      <c r="O10" s="23">
        <v>69</v>
      </c>
      <c r="P10" s="26">
        <f t="shared" si="7"/>
        <v>85.18518518518519</v>
      </c>
      <c r="Q10" s="25">
        <f t="shared" si="8"/>
        <v>81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2</v>
      </c>
      <c r="P12" s="26">
        <f t="shared" si="7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4.545454545454546</v>
      </c>
      <c r="E13" s="23">
        <v>42</v>
      </c>
      <c r="F13" s="24">
        <f t="shared" si="1"/>
        <v>95.45454545454545</v>
      </c>
      <c r="G13" s="25">
        <f t="shared" si="2"/>
        <v>44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2</v>
      </c>
      <c r="N13" s="24">
        <f t="shared" si="6"/>
        <v>4.444444444444445</v>
      </c>
      <c r="O13" s="23">
        <v>43</v>
      </c>
      <c r="P13" s="26">
        <f t="shared" si="7"/>
        <v>95.55555555555556</v>
      </c>
      <c r="Q13" s="25">
        <f t="shared" si="8"/>
        <v>45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9</v>
      </c>
      <c r="F14" s="24">
        <f t="shared" si="1"/>
        <v>100</v>
      </c>
      <c r="G14" s="25">
        <f t="shared" si="2"/>
        <v>9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9</v>
      </c>
      <c r="P14" s="26">
        <f t="shared" si="7"/>
        <v>100</v>
      </c>
      <c r="Q14" s="25">
        <f t="shared" si="8"/>
        <v>9</v>
      </c>
    </row>
    <row r="15" spans="1:17" ht="15" customHeight="1">
      <c r="A15" s="21"/>
      <c r="B15" s="22" t="s">
        <v>18</v>
      </c>
      <c r="C15" s="23">
        <v>2</v>
      </c>
      <c r="D15" s="24">
        <f t="shared" si="0"/>
        <v>2.941176470588235</v>
      </c>
      <c r="E15" s="23">
        <v>66</v>
      </c>
      <c r="F15" s="24">
        <f t="shared" si="1"/>
        <v>97.05882352941177</v>
      </c>
      <c r="G15" s="25">
        <f t="shared" si="2"/>
        <v>68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2</v>
      </c>
      <c r="N15" s="24">
        <f t="shared" si="6"/>
        <v>2.941176470588235</v>
      </c>
      <c r="O15" s="23">
        <v>66</v>
      </c>
      <c r="P15" s="26">
        <f t="shared" si="7"/>
        <v>97.05882352941177</v>
      </c>
      <c r="Q15" s="25">
        <f t="shared" si="8"/>
        <v>68</v>
      </c>
    </row>
    <row r="16" spans="1:17" ht="15" customHeight="1">
      <c r="A16" s="21"/>
      <c r="B16" s="22" t="s">
        <v>19</v>
      </c>
      <c r="C16" s="23">
        <v>5</v>
      </c>
      <c r="D16" s="24">
        <f t="shared" si="0"/>
        <v>6.329113924050633</v>
      </c>
      <c r="E16" s="23">
        <v>74</v>
      </c>
      <c r="F16" s="24">
        <f t="shared" si="1"/>
        <v>93.67088607594937</v>
      </c>
      <c r="G16" s="25">
        <f t="shared" si="2"/>
        <v>79</v>
      </c>
      <c r="H16" s="23">
        <v>0</v>
      </c>
      <c r="I16" s="24">
        <f t="shared" si="3"/>
        <v>0</v>
      </c>
      <c r="J16" s="23">
        <v>3</v>
      </c>
      <c r="K16" s="24">
        <f t="shared" si="4"/>
        <v>100</v>
      </c>
      <c r="L16" s="25">
        <f t="shared" si="5"/>
        <v>3</v>
      </c>
      <c r="M16" s="23">
        <v>5</v>
      </c>
      <c r="N16" s="24">
        <f t="shared" si="6"/>
        <v>6.097560975609756</v>
      </c>
      <c r="O16" s="23">
        <v>77</v>
      </c>
      <c r="P16" s="26">
        <f t="shared" si="7"/>
        <v>93.90243902439023</v>
      </c>
      <c r="Q16" s="25">
        <f t="shared" si="8"/>
        <v>82</v>
      </c>
    </row>
    <row r="17" spans="1:17" ht="15" customHeight="1">
      <c r="A17" s="27"/>
      <c r="B17" s="28" t="s">
        <v>20</v>
      </c>
      <c r="C17" s="29">
        <v>6</v>
      </c>
      <c r="D17" s="30">
        <f t="shared" si="0"/>
        <v>21.428571428571427</v>
      </c>
      <c r="E17" s="29">
        <v>22</v>
      </c>
      <c r="F17" s="30">
        <f t="shared" si="1"/>
        <v>78.57142857142857</v>
      </c>
      <c r="G17" s="31">
        <f t="shared" si="2"/>
        <v>28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6</v>
      </c>
      <c r="N17" s="30">
        <f t="shared" si="6"/>
        <v>21.428571428571427</v>
      </c>
      <c r="O17" s="29">
        <v>22</v>
      </c>
      <c r="P17" s="32">
        <f t="shared" si="7"/>
        <v>78.57142857142857</v>
      </c>
      <c r="Q17" s="31">
        <f t="shared" si="8"/>
        <v>28</v>
      </c>
    </row>
    <row r="18" spans="1:17" s="39" customFormat="1" ht="15" customHeight="1">
      <c r="A18" s="33"/>
      <c r="B18" s="34" t="s">
        <v>21</v>
      </c>
      <c r="C18" s="35">
        <f>SUM(C5:C17)</f>
        <v>3434</v>
      </c>
      <c r="D18" s="36">
        <f t="shared" si="0"/>
        <v>57.20473096784941</v>
      </c>
      <c r="E18" s="35">
        <f>SUM(E5:E17)</f>
        <v>2569</v>
      </c>
      <c r="F18" s="36">
        <f t="shared" si="1"/>
        <v>42.79526903215059</v>
      </c>
      <c r="G18" s="37">
        <f t="shared" si="2"/>
        <v>6003</v>
      </c>
      <c r="H18" s="35">
        <f>SUM(H5:H17)</f>
        <v>346</v>
      </c>
      <c r="I18" s="36">
        <f t="shared" si="3"/>
        <v>62.23021582733813</v>
      </c>
      <c r="J18" s="35">
        <f>SUM(J5:J17)</f>
        <v>210</v>
      </c>
      <c r="K18" s="36">
        <f t="shared" si="4"/>
        <v>37.76978417266187</v>
      </c>
      <c r="L18" s="37">
        <f t="shared" si="5"/>
        <v>556</v>
      </c>
      <c r="M18" s="35">
        <f>SUM(M5:M17)</f>
        <v>3780</v>
      </c>
      <c r="N18" s="36">
        <f t="shared" si="6"/>
        <v>57.6307363927428</v>
      </c>
      <c r="O18" s="35">
        <f>SUM(O5:O17)</f>
        <v>2779</v>
      </c>
      <c r="P18" s="38">
        <f t="shared" si="7"/>
        <v>42.3692636072572</v>
      </c>
      <c r="Q18" s="37">
        <f t="shared" si="8"/>
        <v>6559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12:00&amp;RLeipzig</oddHeader>
    <oddFooter>&amp;R&amp;10Tabelle 51.2 mw</oddFooter>
  </headerFooter>
  <legacyDrawing r:id="rId2"/>
  <oleObjects>
    <oleObject progId="Word.Document.8" shapeId="124178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431</v>
      </c>
      <c r="D5" s="24">
        <f aca="true" t="shared" si="0" ref="D5:D18">IF(C5+E5&lt;&gt;0,100*(C5/(C5+E5)),".")</f>
        <v>62.28323699421965</v>
      </c>
      <c r="E5" s="23">
        <v>261</v>
      </c>
      <c r="F5" s="24">
        <f aca="true" t="shared" si="1" ref="F5:F18">IF(E5+C5&lt;&gt;0,100*(E5/(E5+C5)),".")</f>
        <v>37.716763005780344</v>
      </c>
      <c r="G5" s="25">
        <f aca="true" t="shared" si="2" ref="G5:G18">E5+C5</f>
        <v>692</v>
      </c>
      <c r="H5" s="23">
        <v>41</v>
      </c>
      <c r="I5" s="24">
        <f aca="true" t="shared" si="3" ref="I5:I18">IF(H5+J5&lt;&gt;0,100*(H5/(H5+J5)),".")</f>
        <v>58.57142857142858</v>
      </c>
      <c r="J5" s="23">
        <v>29</v>
      </c>
      <c r="K5" s="24">
        <f aca="true" t="shared" si="4" ref="K5:K18">IF(J5+H5&lt;&gt;0,100*(J5/(J5+H5)),".")</f>
        <v>41.42857142857143</v>
      </c>
      <c r="L5" s="25">
        <f aca="true" t="shared" si="5" ref="L5:L18">J5+H5</f>
        <v>70</v>
      </c>
      <c r="M5" s="23">
        <v>472</v>
      </c>
      <c r="N5" s="24">
        <f aca="true" t="shared" si="6" ref="N5:N18">IF(M5+O5&lt;&gt;0,100*(M5/(M5+O5)),".")</f>
        <v>61.942257217847775</v>
      </c>
      <c r="O5" s="23">
        <v>290</v>
      </c>
      <c r="P5" s="26">
        <f aca="true" t="shared" si="7" ref="P5:P18">IF(O5+M5&lt;&gt;0,100*(O5/(O5+M5)),".")</f>
        <v>38.05774278215223</v>
      </c>
      <c r="Q5" s="25">
        <f aca="true" t="shared" si="8" ref="Q5:Q18">O5+M5</f>
        <v>762</v>
      </c>
    </row>
    <row r="6" spans="1:17" ht="15" customHeight="1">
      <c r="A6" s="21"/>
      <c r="B6" s="22" t="s">
        <v>9</v>
      </c>
      <c r="C6" s="23">
        <v>428</v>
      </c>
      <c r="D6" s="24">
        <f t="shared" si="0"/>
        <v>80.45112781954887</v>
      </c>
      <c r="E6" s="23">
        <v>104</v>
      </c>
      <c r="F6" s="24">
        <f t="shared" si="1"/>
        <v>19.548872180451127</v>
      </c>
      <c r="G6" s="25">
        <f t="shared" si="2"/>
        <v>532</v>
      </c>
      <c r="H6" s="23">
        <v>65</v>
      </c>
      <c r="I6" s="24">
        <f t="shared" si="3"/>
        <v>71.42857142857143</v>
      </c>
      <c r="J6" s="23">
        <v>26</v>
      </c>
      <c r="K6" s="24">
        <f t="shared" si="4"/>
        <v>28.57142857142857</v>
      </c>
      <c r="L6" s="25">
        <f t="shared" si="5"/>
        <v>91</v>
      </c>
      <c r="M6" s="23">
        <v>493</v>
      </c>
      <c r="N6" s="24">
        <f t="shared" si="6"/>
        <v>79.13322632423755</v>
      </c>
      <c r="O6" s="23">
        <v>130</v>
      </c>
      <c r="P6" s="26">
        <f t="shared" si="7"/>
        <v>20.86677367576244</v>
      </c>
      <c r="Q6" s="25">
        <f t="shared" si="8"/>
        <v>623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53.65853658536586</v>
      </c>
      <c r="E7" s="23">
        <v>19</v>
      </c>
      <c r="F7" s="24">
        <f t="shared" si="1"/>
        <v>46.34146341463415</v>
      </c>
      <c r="G7" s="25">
        <f t="shared" si="2"/>
        <v>41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22</v>
      </c>
      <c r="N7" s="24">
        <f t="shared" si="6"/>
        <v>53.65853658536586</v>
      </c>
      <c r="O7" s="23">
        <v>19</v>
      </c>
      <c r="P7" s="26">
        <f t="shared" si="7"/>
        <v>46.34146341463415</v>
      </c>
      <c r="Q7" s="25">
        <f t="shared" si="8"/>
        <v>41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125</v>
      </c>
      <c r="D9" s="24">
        <f t="shared" si="0"/>
        <v>70.2247191011236</v>
      </c>
      <c r="E9" s="23">
        <v>53</v>
      </c>
      <c r="F9" s="24">
        <f t="shared" si="1"/>
        <v>29.775280898876407</v>
      </c>
      <c r="G9" s="25">
        <f t="shared" si="2"/>
        <v>178</v>
      </c>
      <c r="H9" s="23">
        <v>11</v>
      </c>
      <c r="I9" s="24">
        <f t="shared" si="3"/>
        <v>68.75</v>
      </c>
      <c r="J9" s="23">
        <v>5</v>
      </c>
      <c r="K9" s="24">
        <f t="shared" si="4"/>
        <v>31.25</v>
      </c>
      <c r="L9" s="25">
        <f t="shared" si="5"/>
        <v>16</v>
      </c>
      <c r="M9" s="23">
        <v>136</v>
      </c>
      <c r="N9" s="24">
        <f t="shared" si="6"/>
        <v>70.10309278350515</v>
      </c>
      <c r="O9" s="23">
        <v>58</v>
      </c>
      <c r="P9" s="26">
        <f t="shared" si="7"/>
        <v>29.896907216494846</v>
      </c>
      <c r="Q9" s="25">
        <f t="shared" si="8"/>
        <v>194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26.08695652173913</v>
      </c>
      <c r="E10" s="23">
        <v>17</v>
      </c>
      <c r="F10" s="24">
        <f t="shared" si="1"/>
        <v>73.91304347826086</v>
      </c>
      <c r="G10" s="25">
        <f t="shared" si="2"/>
        <v>23</v>
      </c>
      <c r="H10" s="23">
        <v>2</v>
      </c>
      <c r="I10" s="24">
        <f t="shared" si="3"/>
        <v>25</v>
      </c>
      <c r="J10" s="23">
        <v>6</v>
      </c>
      <c r="K10" s="24">
        <f t="shared" si="4"/>
        <v>75</v>
      </c>
      <c r="L10" s="25">
        <f t="shared" si="5"/>
        <v>8</v>
      </c>
      <c r="M10" s="23">
        <v>8</v>
      </c>
      <c r="N10" s="24">
        <f t="shared" si="6"/>
        <v>25.806451612903224</v>
      </c>
      <c r="O10" s="23">
        <v>23</v>
      </c>
      <c r="P10" s="26">
        <f t="shared" si="7"/>
        <v>74.19354838709677</v>
      </c>
      <c r="Q10" s="25">
        <f t="shared" si="8"/>
        <v>31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11</v>
      </c>
      <c r="F13" s="24">
        <f t="shared" si="1"/>
        <v>100</v>
      </c>
      <c r="G13" s="25">
        <f t="shared" si="2"/>
        <v>11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11</v>
      </c>
      <c r="P13" s="26">
        <f t="shared" si="7"/>
        <v>100</v>
      </c>
      <c r="Q13" s="25">
        <f t="shared" si="8"/>
        <v>11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2"/>
        <v>3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3</v>
      </c>
      <c r="P14" s="26">
        <f t="shared" si="7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4.3478260869565215</v>
      </c>
      <c r="E15" s="23">
        <v>22</v>
      </c>
      <c r="F15" s="24">
        <f t="shared" si="1"/>
        <v>95.65217391304348</v>
      </c>
      <c r="G15" s="25">
        <f t="shared" si="2"/>
        <v>23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1</v>
      </c>
      <c r="N15" s="24">
        <f t="shared" si="6"/>
        <v>4.3478260869565215</v>
      </c>
      <c r="O15" s="23">
        <v>22</v>
      </c>
      <c r="P15" s="26">
        <f t="shared" si="7"/>
        <v>95.65217391304348</v>
      </c>
      <c r="Q15" s="25">
        <f t="shared" si="8"/>
        <v>23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16.666666666666664</v>
      </c>
      <c r="E16" s="23">
        <v>5</v>
      </c>
      <c r="F16" s="24">
        <f t="shared" si="1"/>
        <v>83.33333333333334</v>
      </c>
      <c r="G16" s="25">
        <f t="shared" si="2"/>
        <v>6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16.666666666666664</v>
      </c>
      <c r="O16" s="23">
        <v>5</v>
      </c>
      <c r="P16" s="26">
        <f t="shared" si="7"/>
        <v>83.33333333333334</v>
      </c>
      <c r="Q16" s="25">
        <f t="shared" si="8"/>
        <v>6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30.76923076923077</v>
      </c>
      <c r="E17" s="29">
        <v>9</v>
      </c>
      <c r="F17" s="30">
        <f t="shared" si="1"/>
        <v>69.23076923076923</v>
      </c>
      <c r="G17" s="31">
        <f t="shared" si="2"/>
        <v>13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4</v>
      </c>
      <c r="N17" s="30">
        <f t="shared" si="6"/>
        <v>30.76923076923077</v>
      </c>
      <c r="O17" s="29">
        <v>9</v>
      </c>
      <c r="P17" s="32">
        <f t="shared" si="7"/>
        <v>69.23076923076923</v>
      </c>
      <c r="Q17" s="31">
        <f t="shared" si="8"/>
        <v>13</v>
      </c>
    </row>
    <row r="18" spans="1:17" s="39" customFormat="1" ht="15" customHeight="1">
      <c r="A18" s="33"/>
      <c r="B18" s="34" t="s">
        <v>21</v>
      </c>
      <c r="C18" s="35">
        <f>SUM(C5:C17)</f>
        <v>1018</v>
      </c>
      <c r="D18" s="36">
        <f t="shared" si="0"/>
        <v>66.8856767411301</v>
      </c>
      <c r="E18" s="35">
        <f>SUM(E5:E17)</f>
        <v>504</v>
      </c>
      <c r="F18" s="36">
        <f t="shared" si="1"/>
        <v>33.11432325886991</v>
      </c>
      <c r="G18" s="37">
        <f t="shared" si="2"/>
        <v>1522</v>
      </c>
      <c r="H18" s="35">
        <f>SUM(H5:H17)</f>
        <v>119</v>
      </c>
      <c r="I18" s="36">
        <f t="shared" si="3"/>
        <v>64.32432432432432</v>
      </c>
      <c r="J18" s="35">
        <f>SUM(J5:J17)</f>
        <v>66</v>
      </c>
      <c r="K18" s="36">
        <f t="shared" si="4"/>
        <v>35.67567567567568</v>
      </c>
      <c r="L18" s="37">
        <f t="shared" si="5"/>
        <v>185</v>
      </c>
      <c r="M18" s="35">
        <f>SUM(M5:M17)</f>
        <v>1137</v>
      </c>
      <c r="N18" s="36">
        <f t="shared" si="6"/>
        <v>66.60808435852373</v>
      </c>
      <c r="O18" s="35">
        <f>SUM(O5:O17)</f>
        <v>570</v>
      </c>
      <c r="P18" s="38">
        <f t="shared" si="7"/>
        <v>33.391915641476274</v>
      </c>
      <c r="Q18" s="37">
        <f t="shared" si="8"/>
        <v>1707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12:00&amp;ROschatz</oddHeader>
    <oddFooter>&amp;R&amp;10Tabelle 51.2 mw</oddFooter>
  </headerFooter>
  <legacyDrawing r:id="rId2"/>
  <oleObjects>
    <oleObject progId="Word.Document.8" shapeId="124178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393</v>
      </c>
      <c r="D5" s="24">
        <f aca="true" t="shared" si="0" ref="D5:D18">IF(C5+E5&lt;&gt;0,100*(C5/(C5+E5)),".")</f>
        <v>60.36866359447005</v>
      </c>
      <c r="E5" s="23">
        <v>258</v>
      </c>
      <c r="F5" s="24">
        <f aca="true" t="shared" si="1" ref="F5:F18">IF(E5+C5&lt;&gt;0,100*(E5/(E5+C5)),".")</f>
        <v>39.63133640552996</v>
      </c>
      <c r="G5" s="25">
        <f aca="true" t="shared" si="2" ref="G5:G18">E5+C5</f>
        <v>651</v>
      </c>
      <c r="H5" s="23">
        <v>33</v>
      </c>
      <c r="I5" s="24">
        <f aca="true" t="shared" si="3" ref="I5:I18">IF(H5+J5&lt;&gt;0,100*(H5/(H5+J5)),".")</f>
        <v>51.5625</v>
      </c>
      <c r="J5" s="23">
        <v>31</v>
      </c>
      <c r="K5" s="24">
        <f aca="true" t="shared" si="4" ref="K5:K18">IF(J5+H5&lt;&gt;0,100*(J5/(J5+H5)),".")</f>
        <v>48.4375</v>
      </c>
      <c r="L5" s="25">
        <f aca="true" t="shared" si="5" ref="L5:L18">J5+H5</f>
        <v>64</v>
      </c>
      <c r="M5" s="23">
        <v>426</v>
      </c>
      <c r="N5" s="24">
        <f aca="true" t="shared" si="6" ref="N5:N18">IF(M5+O5&lt;&gt;0,100*(M5/(M5+O5)),".")</f>
        <v>59.58041958041959</v>
      </c>
      <c r="O5" s="23">
        <v>289</v>
      </c>
      <c r="P5" s="26">
        <f aca="true" t="shared" si="7" ref="P5:P18">IF(O5+M5&lt;&gt;0,100*(O5/(O5+M5)),".")</f>
        <v>40.41958041958042</v>
      </c>
      <c r="Q5" s="25">
        <f aca="true" t="shared" si="8" ref="Q5:Q18">O5+M5</f>
        <v>715</v>
      </c>
    </row>
    <row r="6" spans="1:17" ht="15" customHeight="1">
      <c r="A6" s="21"/>
      <c r="B6" s="22" t="s">
        <v>9</v>
      </c>
      <c r="C6" s="23">
        <v>279</v>
      </c>
      <c r="D6" s="24">
        <f t="shared" si="0"/>
        <v>80.40345821325649</v>
      </c>
      <c r="E6" s="23">
        <v>68</v>
      </c>
      <c r="F6" s="24">
        <f t="shared" si="1"/>
        <v>19.596541786743515</v>
      </c>
      <c r="G6" s="25">
        <f t="shared" si="2"/>
        <v>347</v>
      </c>
      <c r="H6" s="23">
        <v>50</v>
      </c>
      <c r="I6" s="24">
        <f t="shared" si="3"/>
        <v>98.0392156862745</v>
      </c>
      <c r="J6" s="23">
        <v>1</v>
      </c>
      <c r="K6" s="24">
        <f t="shared" si="4"/>
        <v>1.9607843137254901</v>
      </c>
      <c r="L6" s="25">
        <f t="shared" si="5"/>
        <v>51</v>
      </c>
      <c r="M6" s="23">
        <v>329</v>
      </c>
      <c r="N6" s="24">
        <f t="shared" si="6"/>
        <v>82.66331658291458</v>
      </c>
      <c r="O6" s="23">
        <v>69</v>
      </c>
      <c r="P6" s="26">
        <f t="shared" si="7"/>
        <v>17.33668341708543</v>
      </c>
      <c r="Q6" s="25">
        <f t="shared" si="8"/>
        <v>398</v>
      </c>
    </row>
    <row r="7" spans="1:17" ht="15" customHeight="1">
      <c r="A7" s="21"/>
      <c r="B7" s="22" t="s">
        <v>10</v>
      </c>
      <c r="C7" s="23">
        <v>23</v>
      </c>
      <c r="D7" s="24">
        <f t="shared" si="0"/>
        <v>53.48837209302325</v>
      </c>
      <c r="E7" s="23">
        <v>20</v>
      </c>
      <c r="F7" s="24">
        <f t="shared" si="1"/>
        <v>46.51162790697674</v>
      </c>
      <c r="G7" s="25">
        <f t="shared" si="2"/>
        <v>43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23</v>
      </c>
      <c r="N7" s="24">
        <f t="shared" si="6"/>
        <v>53.48837209302325</v>
      </c>
      <c r="O7" s="23">
        <v>20</v>
      </c>
      <c r="P7" s="26">
        <f t="shared" si="7"/>
        <v>46.51162790697674</v>
      </c>
      <c r="Q7" s="25">
        <f t="shared" si="8"/>
        <v>43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65</v>
      </c>
      <c r="D9" s="24">
        <f t="shared" si="0"/>
        <v>73.86363636363636</v>
      </c>
      <c r="E9" s="23">
        <v>23</v>
      </c>
      <c r="F9" s="24">
        <f t="shared" si="1"/>
        <v>26.136363636363637</v>
      </c>
      <c r="G9" s="25">
        <f t="shared" si="2"/>
        <v>88</v>
      </c>
      <c r="H9" s="23">
        <v>11</v>
      </c>
      <c r="I9" s="24">
        <f t="shared" si="3"/>
        <v>64.70588235294117</v>
      </c>
      <c r="J9" s="23">
        <v>6</v>
      </c>
      <c r="K9" s="24">
        <f t="shared" si="4"/>
        <v>35.294117647058826</v>
      </c>
      <c r="L9" s="25">
        <f t="shared" si="5"/>
        <v>17</v>
      </c>
      <c r="M9" s="23">
        <v>76</v>
      </c>
      <c r="N9" s="24">
        <f t="shared" si="6"/>
        <v>72.38095238095238</v>
      </c>
      <c r="O9" s="23">
        <v>29</v>
      </c>
      <c r="P9" s="26">
        <f t="shared" si="7"/>
        <v>27.61904761904762</v>
      </c>
      <c r="Q9" s="25">
        <f t="shared" si="8"/>
        <v>105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10.714285714285714</v>
      </c>
      <c r="E10" s="23">
        <v>25</v>
      </c>
      <c r="F10" s="24">
        <f t="shared" si="1"/>
        <v>89.28571428571429</v>
      </c>
      <c r="G10" s="25">
        <f t="shared" si="2"/>
        <v>28</v>
      </c>
      <c r="H10" s="23">
        <v>1</v>
      </c>
      <c r="I10" s="24">
        <f t="shared" si="3"/>
        <v>5.88235294117647</v>
      </c>
      <c r="J10" s="23">
        <v>16</v>
      </c>
      <c r="K10" s="24">
        <f t="shared" si="4"/>
        <v>94.11764705882352</v>
      </c>
      <c r="L10" s="25">
        <f t="shared" si="5"/>
        <v>17</v>
      </c>
      <c r="M10" s="23">
        <v>4</v>
      </c>
      <c r="N10" s="24">
        <f t="shared" si="6"/>
        <v>8.88888888888889</v>
      </c>
      <c r="O10" s="23">
        <v>41</v>
      </c>
      <c r="P10" s="26">
        <f t="shared" si="7"/>
        <v>91.11111111111111</v>
      </c>
      <c r="Q10" s="25">
        <f t="shared" si="8"/>
        <v>45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2"/>
        <v>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</v>
      </c>
      <c r="P12" s="26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8</v>
      </c>
      <c r="F13" s="24">
        <f t="shared" si="1"/>
        <v>100</v>
      </c>
      <c r="G13" s="25">
        <f t="shared" si="2"/>
        <v>8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8</v>
      </c>
      <c r="P13" s="26">
        <f t="shared" si="7"/>
        <v>100</v>
      </c>
      <c r="Q13" s="25">
        <f t="shared" si="8"/>
        <v>8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f>C14+H14</f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12</v>
      </c>
      <c r="F15" s="24">
        <f t="shared" si="1"/>
        <v>100</v>
      </c>
      <c r="G15" s="25">
        <f t="shared" si="2"/>
        <v>12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12</v>
      </c>
      <c r="P15" s="26">
        <f t="shared" si="7"/>
        <v>100</v>
      </c>
      <c r="Q15" s="25">
        <f t="shared" si="8"/>
        <v>12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6</v>
      </c>
      <c r="F16" s="24">
        <f t="shared" si="1"/>
        <v>100</v>
      </c>
      <c r="G16" s="25">
        <f t="shared" si="2"/>
        <v>6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6</v>
      </c>
      <c r="P16" s="26">
        <f t="shared" si="7"/>
        <v>100</v>
      </c>
      <c r="Q16" s="25">
        <f t="shared" si="8"/>
        <v>6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25</v>
      </c>
      <c r="E17" s="29">
        <v>3</v>
      </c>
      <c r="F17" s="30">
        <f t="shared" si="1"/>
        <v>75</v>
      </c>
      <c r="G17" s="31">
        <f t="shared" si="2"/>
        <v>4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1</v>
      </c>
      <c r="N17" s="30">
        <f t="shared" si="6"/>
        <v>25</v>
      </c>
      <c r="O17" s="29">
        <v>3</v>
      </c>
      <c r="P17" s="32">
        <f t="shared" si="7"/>
        <v>75</v>
      </c>
      <c r="Q17" s="31">
        <f t="shared" si="8"/>
        <v>4</v>
      </c>
    </row>
    <row r="18" spans="1:17" s="39" customFormat="1" ht="15" customHeight="1">
      <c r="A18" s="33"/>
      <c r="B18" s="34" t="s">
        <v>21</v>
      </c>
      <c r="C18" s="35">
        <f>SUM(C5:C17)</f>
        <v>764</v>
      </c>
      <c r="D18" s="36">
        <f t="shared" si="0"/>
        <v>64.3097643097643</v>
      </c>
      <c r="E18" s="35">
        <f>SUM(E5:E17)</f>
        <v>424</v>
      </c>
      <c r="F18" s="36">
        <f t="shared" si="1"/>
        <v>35.69023569023569</v>
      </c>
      <c r="G18" s="37">
        <f t="shared" si="2"/>
        <v>1188</v>
      </c>
      <c r="H18" s="35">
        <f>SUM(H5:H17)</f>
        <v>95</v>
      </c>
      <c r="I18" s="36">
        <f t="shared" si="3"/>
        <v>63.758389261744966</v>
      </c>
      <c r="J18" s="35">
        <f>SUM(J5:J17)</f>
        <v>54</v>
      </c>
      <c r="K18" s="36">
        <f t="shared" si="4"/>
        <v>36.241610738255034</v>
      </c>
      <c r="L18" s="37">
        <f t="shared" si="5"/>
        <v>149</v>
      </c>
      <c r="M18" s="35">
        <f>SUM(M5:M17)</f>
        <v>859</v>
      </c>
      <c r="N18" s="36">
        <f t="shared" si="6"/>
        <v>64.24831712789828</v>
      </c>
      <c r="O18" s="35">
        <f>SUM(O5:O17)</f>
        <v>478</v>
      </c>
      <c r="P18" s="38">
        <f t="shared" si="7"/>
        <v>35.75168287210172</v>
      </c>
      <c r="Q18" s="37">
        <f t="shared" si="8"/>
        <v>1337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12:00&amp;RPirna</oddHeader>
    <oddFooter>&amp;R&amp;10Tabelle 51.2 mw</oddFooter>
  </headerFooter>
  <legacyDrawing r:id="rId2"/>
  <oleObjects>
    <oleObject progId="Word.Document.8" shapeId="1241791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700</v>
      </c>
      <c r="D5" s="24">
        <f aca="true" t="shared" si="0" ref="D5:D18">IF(C5+E5&lt;&gt;0,100*(C5/(C5+E5)),".")</f>
        <v>62.33303650934996</v>
      </c>
      <c r="E5" s="23">
        <v>423</v>
      </c>
      <c r="F5" s="24">
        <f aca="true" t="shared" si="1" ref="F5:F18">IF(E5+C5&lt;&gt;0,100*(E5/(E5+C5)),".")</f>
        <v>37.66696349065005</v>
      </c>
      <c r="G5" s="25">
        <f aca="true" t="shared" si="2" ref="G5:G18">E5+C5</f>
        <v>1123</v>
      </c>
      <c r="H5" s="23">
        <v>93</v>
      </c>
      <c r="I5" s="24">
        <f aca="true" t="shared" si="3" ref="I5:I18">IF(H5+J5&lt;&gt;0,100*(H5/(H5+J5)),".")</f>
        <v>56.70731707317073</v>
      </c>
      <c r="J5" s="23">
        <v>71</v>
      </c>
      <c r="K5" s="24">
        <f aca="true" t="shared" si="4" ref="K5:K18">IF(J5+H5&lt;&gt;0,100*(J5/(J5+H5)),".")</f>
        <v>43.292682926829265</v>
      </c>
      <c r="L5" s="25">
        <f aca="true" t="shared" si="5" ref="L5:L18">J5+H5</f>
        <v>164</v>
      </c>
      <c r="M5" s="23">
        <v>793</v>
      </c>
      <c r="N5" s="24">
        <f aca="true" t="shared" si="6" ref="N5:N18">IF(M5+O5&lt;&gt;0,100*(M5/(M5+O5)),".")</f>
        <v>61.61616161616161</v>
      </c>
      <c r="O5" s="23">
        <v>494</v>
      </c>
      <c r="P5" s="26">
        <f aca="true" t="shared" si="7" ref="P5:P18">IF(O5+M5&lt;&gt;0,100*(O5/(O5+M5)),".")</f>
        <v>38.38383838383838</v>
      </c>
      <c r="Q5" s="25">
        <f aca="true" t="shared" si="8" ref="Q5:Q18">O5+M5</f>
        <v>1287</v>
      </c>
    </row>
    <row r="6" spans="1:17" ht="15" customHeight="1">
      <c r="A6" s="21"/>
      <c r="B6" s="22" t="s">
        <v>9</v>
      </c>
      <c r="C6" s="23">
        <v>223</v>
      </c>
      <c r="D6" s="24">
        <f t="shared" si="0"/>
        <v>77.70034843205575</v>
      </c>
      <c r="E6" s="23">
        <v>64</v>
      </c>
      <c r="F6" s="24">
        <f t="shared" si="1"/>
        <v>22.299651567944252</v>
      </c>
      <c r="G6" s="25">
        <f t="shared" si="2"/>
        <v>287</v>
      </c>
      <c r="H6" s="23">
        <v>25</v>
      </c>
      <c r="I6" s="24">
        <f t="shared" si="3"/>
        <v>75.75757575757575</v>
      </c>
      <c r="J6" s="23">
        <v>8</v>
      </c>
      <c r="K6" s="24">
        <f t="shared" si="4"/>
        <v>24.242424242424242</v>
      </c>
      <c r="L6" s="25">
        <f t="shared" si="5"/>
        <v>33</v>
      </c>
      <c r="M6" s="23">
        <v>248</v>
      </c>
      <c r="N6" s="24">
        <f t="shared" si="6"/>
        <v>77.5</v>
      </c>
      <c r="O6" s="23">
        <v>72</v>
      </c>
      <c r="P6" s="26">
        <f t="shared" si="7"/>
        <v>22.5</v>
      </c>
      <c r="Q6" s="25">
        <f t="shared" si="8"/>
        <v>320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51.42857142857142</v>
      </c>
      <c r="E7" s="23">
        <v>17</v>
      </c>
      <c r="F7" s="24">
        <f t="shared" si="1"/>
        <v>48.57142857142857</v>
      </c>
      <c r="G7" s="25">
        <f t="shared" si="2"/>
        <v>35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18</v>
      </c>
      <c r="N7" s="24">
        <f t="shared" si="6"/>
        <v>51.42857142857142</v>
      </c>
      <c r="O7" s="23">
        <v>17</v>
      </c>
      <c r="P7" s="26">
        <f t="shared" si="7"/>
        <v>48.57142857142857</v>
      </c>
      <c r="Q7" s="25">
        <f t="shared" si="8"/>
        <v>35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35</v>
      </c>
      <c r="D9" s="24">
        <f t="shared" si="0"/>
        <v>70</v>
      </c>
      <c r="E9" s="23">
        <v>15</v>
      </c>
      <c r="F9" s="24">
        <f t="shared" si="1"/>
        <v>30</v>
      </c>
      <c r="G9" s="25">
        <f t="shared" si="2"/>
        <v>50</v>
      </c>
      <c r="H9" s="23">
        <v>8</v>
      </c>
      <c r="I9" s="24">
        <f t="shared" si="3"/>
        <v>53.333333333333336</v>
      </c>
      <c r="J9" s="23">
        <v>7</v>
      </c>
      <c r="K9" s="24">
        <f t="shared" si="4"/>
        <v>46.666666666666664</v>
      </c>
      <c r="L9" s="25">
        <f t="shared" si="5"/>
        <v>15</v>
      </c>
      <c r="M9" s="23">
        <v>43</v>
      </c>
      <c r="N9" s="24">
        <f t="shared" si="6"/>
        <v>66.15384615384615</v>
      </c>
      <c r="O9" s="23">
        <v>22</v>
      </c>
      <c r="P9" s="26">
        <f t="shared" si="7"/>
        <v>33.84615384615385</v>
      </c>
      <c r="Q9" s="25">
        <f t="shared" si="8"/>
        <v>65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13.333333333333334</v>
      </c>
      <c r="E10" s="23">
        <v>13</v>
      </c>
      <c r="F10" s="24">
        <f t="shared" si="1"/>
        <v>86.66666666666667</v>
      </c>
      <c r="G10" s="25">
        <f t="shared" si="2"/>
        <v>15</v>
      </c>
      <c r="H10" s="23">
        <v>1</v>
      </c>
      <c r="I10" s="24">
        <f t="shared" si="3"/>
        <v>33.33333333333333</v>
      </c>
      <c r="J10" s="23">
        <v>2</v>
      </c>
      <c r="K10" s="24">
        <f t="shared" si="4"/>
        <v>66.66666666666666</v>
      </c>
      <c r="L10" s="25">
        <f t="shared" si="5"/>
        <v>3</v>
      </c>
      <c r="M10" s="23">
        <v>3</v>
      </c>
      <c r="N10" s="24">
        <f t="shared" si="6"/>
        <v>16.666666666666664</v>
      </c>
      <c r="O10" s="23">
        <v>15</v>
      </c>
      <c r="P10" s="26">
        <f t="shared" si="7"/>
        <v>83.33333333333334</v>
      </c>
      <c r="Q10" s="25">
        <f t="shared" si="8"/>
        <v>18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10</v>
      </c>
      <c r="F13" s="24">
        <f t="shared" si="1"/>
        <v>100</v>
      </c>
      <c r="G13" s="25">
        <f t="shared" si="2"/>
        <v>10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10</v>
      </c>
      <c r="P13" s="26">
        <f t="shared" si="7"/>
        <v>100</v>
      </c>
      <c r="Q13" s="25">
        <f t="shared" si="8"/>
        <v>10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f>C14+H14</f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9</v>
      </c>
      <c r="F15" s="24">
        <f t="shared" si="1"/>
        <v>100</v>
      </c>
      <c r="G15" s="25">
        <f t="shared" si="2"/>
        <v>9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9</v>
      </c>
      <c r="P15" s="26">
        <f t="shared" si="7"/>
        <v>100</v>
      </c>
      <c r="Q15" s="25">
        <f t="shared" si="8"/>
        <v>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9</v>
      </c>
      <c r="F16" s="24">
        <f t="shared" si="1"/>
        <v>100</v>
      </c>
      <c r="G16" s="25">
        <f t="shared" si="2"/>
        <v>9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9</v>
      </c>
      <c r="P16" s="26">
        <f t="shared" si="7"/>
        <v>100</v>
      </c>
      <c r="Q16" s="25">
        <f t="shared" si="8"/>
        <v>9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23.076923076923077</v>
      </c>
      <c r="E17" s="29">
        <v>10</v>
      </c>
      <c r="F17" s="30">
        <f t="shared" si="1"/>
        <v>76.92307692307693</v>
      </c>
      <c r="G17" s="31">
        <f t="shared" si="2"/>
        <v>13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3</v>
      </c>
      <c r="N17" s="30">
        <f t="shared" si="6"/>
        <v>21.428571428571427</v>
      </c>
      <c r="O17" s="29">
        <v>11</v>
      </c>
      <c r="P17" s="32">
        <f t="shared" si="7"/>
        <v>78.57142857142857</v>
      </c>
      <c r="Q17" s="31">
        <f t="shared" si="8"/>
        <v>14</v>
      </c>
    </row>
    <row r="18" spans="1:17" s="39" customFormat="1" ht="15" customHeight="1">
      <c r="A18" s="33"/>
      <c r="B18" s="34" t="s">
        <v>21</v>
      </c>
      <c r="C18" s="35">
        <f>SUM(C5:C17)</f>
        <v>981</v>
      </c>
      <c r="D18" s="36">
        <f t="shared" si="0"/>
        <v>63.2495164410058</v>
      </c>
      <c r="E18" s="35">
        <f>SUM(E5:E17)</f>
        <v>570</v>
      </c>
      <c r="F18" s="36">
        <f t="shared" si="1"/>
        <v>36.7504835589942</v>
      </c>
      <c r="G18" s="37">
        <f t="shared" si="2"/>
        <v>1551</v>
      </c>
      <c r="H18" s="35">
        <f>SUM(H5:H17)</f>
        <v>127</v>
      </c>
      <c r="I18" s="36">
        <f t="shared" si="3"/>
        <v>58.79629629629629</v>
      </c>
      <c r="J18" s="35">
        <f>SUM(J5:J17)</f>
        <v>89</v>
      </c>
      <c r="K18" s="36">
        <f t="shared" si="4"/>
        <v>41.2037037037037</v>
      </c>
      <c r="L18" s="37">
        <f t="shared" si="5"/>
        <v>216</v>
      </c>
      <c r="M18" s="35">
        <f>SUM(M5:M17)</f>
        <v>1108</v>
      </c>
      <c r="N18" s="36">
        <f t="shared" si="6"/>
        <v>62.705149971703456</v>
      </c>
      <c r="O18" s="35">
        <f>SUM(O5:O17)</f>
        <v>659</v>
      </c>
      <c r="P18" s="38">
        <f t="shared" si="7"/>
        <v>37.29485002829655</v>
      </c>
      <c r="Q18" s="37">
        <f t="shared" si="8"/>
        <v>1767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12:00&amp;RPlauen</oddHeader>
    <oddFooter>&amp;R&amp;10Tabelle 51.2 mw</oddFooter>
  </headerFooter>
  <legacyDrawing r:id="rId2"/>
  <oleObjects>
    <oleObject progId="Word.Document.8" shapeId="1241795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463</v>
      </c>
      <c r="D5" s="24">
        <f aca="true" t="shared" si="0" ref="D5:D18">IF(C5+E5&lt;&gt;0,100*(C5/(C5+E5)),".")</f>
        <v>62.822252374491185</v>
      </c>
      <c r="E5" s="23">
        <v>274</v>
      </c>
      <c r="F5" s="24">
        <f aca="true" t="shared" si="1" ref="F5:F18">IF(E5+C5&lt;&gt;0,100*(E5/(E5+C5)),".")</f>
        <v>37.177747625508815</v>
      </c>
      <c r="G5" s="25">
        <f aca="true" t="shared" si="2" ref="G5:G18">E5+C5</f>
        <v>737</v>
      </c>
      <c r="H5" s="23">
        <v>31</v>
      </c>
      <c r="I5" s="24">
        <f aca="true" t="shared" si="3" ref="I5:I18">IF(H5+J5&lt;&gt;0,100*(H5/(H5+J5)),".")</f>
        <v>59.61538461538461</v>
      </c>
      <c r="J5" s="23">
        <v>21</v>
      </c>
      <c r="K5" s="24">
        <f aca="true" t="shared" si="4" ref="K5:K18">IF(J5+H5&lt;&gt;0,100*(J5/(J5+H5)),".")</f>
        <v>40.38461538461539</v>
      </c>
      <c r="L5" s="25">
        <f aca="true" t="shared" si="5" ref="L5:L18">J5+H5</f>
        <v>52</v>
      </c>
      <c r="M5" s="23">
        <v>494</v>
      </c>
      <c r="N5" s="24">
        <f aca="true" t="shared" si="6" ref="N5:N18">IF(M5+O5&lt;&gt;0,100*(M5/(M5+O5)),".")</f>
        <v>62.61089987325729</v>
      </c>
      <c r="O5" s="23">
        <v>295</v>
      </c>
      <c r="P5" s="26">
        <f aca="true" t="shared" si="7" ref="P5:P18">IF(O5+M5&lt;&gt;0,100*(O5/(O5+M5)),".")</f>
        <v>37.38910012674271</v>
      </c>
      <c r="Q5" s="25">
        <f aca="true" t="shared" si="8" ref="Q5:Q18">O5+M5</f>
        <v>789</v>
      </c>
    </row>
    <row r="6" spans="1:17" ht="15" customHeight="1">
      <c r="A6" s="21"/>
      <c r="B6" s="22" t="s">
        <v>9</v>
      </c>
      <c r="C6" s="23">
        <v>269</v>
      </c>
      <c r="D6" s="24">
        <f t="shared" si="0"/>
        <v>73.6986301369863</v>
      </c>
      <c r="E6" s="23">
        <v>96</v>
      </c>
      <c r="F6" s="24">
        <f t="shared" si="1"/>
        <v>26.301369863013697</v>
      </c>
      <c r="G6" s="25">
        <f t="shared" si="2"/>
        <v>365</v>
      </c>
      <c r="H6" s="23">
        <v>53</v>
      </c>
      <c r="I6" s="24">
        <f t="shared" si="3"/>
        <v>85.48387096774194</v>
      </c>
      <c r="J6" s="23">
        <v>9</v>
      </c>
      <c r="K6" s="24">
        <f t="shared" si="4"/>
        <v>14.516129032258066</v>
      </c>
      <c r="L6" s="25">
        <f t="shared" si="5"/>
        <v>62</v>
      </c>
      <c r="M6" s="23">
        <v>322</v>
      </c>
      <c r="N6" s="24">
        <f t="shared" si="6"/>
        <v>75.40983606557377</v>
      </c>
      <c r="O6" s="23">
        <v>105</v>
      </c>
      <c r="P6" s="26">
        <f t="shared" si="7"/>
        <v>24.59016393442623</v>
      </c>
      <c r="Q6" s="25">
        <f t="shared" si="8"/>
        <v>427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46.51162790697674</v>
      </c>
      <c r="E7" s="23">
        <v>23</v>
      </c>
      <c r="F7" s="24">
        <f t="shared" si="1"/>
        <v>53.48837209302325</v>
      </c>
      <c r="G7" s="25">
        <f t="shared" si="2"/>
        <v>43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20</v>
      </c>
      <c r="N7" s="24">
        <f t="shared" si="6"/>
        <v>46.51162790697674</v>
      </c>
      <c r="O7" s="23">
        <v>23</v>
      </c>
      <c r="P7" s="26">
        <f t="shared" si="7"/>
        <v>53.48837209302325</v>
      </c>
      <c r="Q7" s="25">
        <f t="shared" si="8"/>
        <v>43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51</v>
      </c>
      <c r="D9" s="24">
        <f t="shared" si="0"/>
        <v>72.85714285714285</v>
      </c>
      <c r="E9" s="23">
        <v>19</v>
      </c>
      <c r="F9" s="24">
        <f t="shared" si="1"/>
        <v>27.142857142857142</v>
      </c>
      <c r="G9" s="25">
        <f t="shared" si="2"/>
        <v>70</v>
      </c>
      <c r="H9" s="23">
        <v>16</v>
      </c>
      <c r="I9" s="24">
        <f t="shared" si="3"/>
        <v>69.56521739130434</v>
      </c>
      <c r="J9" s="23">
        <v>7</v>
      </c>
      <c r="K9" s="24">
        <f t="shared" si="4"/>
        <v>30.434782608695656</v>
      </c>
      <c r="L9" s="25">
        <f t="shared" si="5"/>
        <v>23</v>
      </c>
      <c r="M9" s="23">
        <v>67</v>
      </c>
      <c r="N9" s="24">
        <f t="shared" si="6"/>
        <v>72.04301075268818</v>
      </c>
      <c r="O9" s="23">
        <v>26</v>
      </c>
      <c r="P9" s="26">
        <f t="shared" si="7"/>
        <v>27.956989247311824</v>
      </c>
      <c r="Q9" s="25">
        <f t="shared" si="8"/>
        <v>93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16</v>
      </c>
      <c r="E10" s="23">
        <v>21</v>
      </c>
      <c r="F10" s="24">
        <f t="shared" si="1"/>
        <v>84</v>
      </c>
      <c r="G10" s="25">
        <f t="shared" si="2"/>
        <v>25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4</v>
      </c>
      <c r="N10" s="24">
        <f t="shared" si="6"/>
        <v>16</v>
      </c>
      <c r="O10" s="23">
        <v>21</v>
      </c>
      <c r="P10" s="26">
        <f t="shared" si="7"/>
        <v>84</v>
      </c>
      <c r="Q10" s="25">
        <f t="shared" si="8"/>
        <v>25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17</v>
      </c>
      <c r="F13" s="24">
        <f t="shared" si="1"/>
        <v>100</v>
      </c>
      <c r="G13" s="25">
        <f t="shared" si="2"/>
        <v>17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17</v>
      </c>
      <c r="P13" s="26">
        <f t="shared" si="7"/>
        <v>100</v>
      </c>
      <c r="Q13" s="25">
        <f t="shared" si="8"/>
        <v>17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</v>
      </c>
      <c r="F15" s="24">
        <f t="shared" si="1"/>
        <v>100</v>
      </c>
      <c r="G15" s="25">
        <f t="shared" si="2"/>
        <v>6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6</v>
      </c>
      <c r="P15" s="26">
        <f t="shared" si="7"/>
        <v>100</v>
      </c>
      <c r="Q15" s="25">
        <f t="shared" si="8"/>
        <v>6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4</v>
      </c>
      <c r="F16" s="24">
        <f t="shared" si="1"/>
        <v>100</v>
      </c>
      <c r="G16" s="25">
        <f t="shared" si="2"/>
        <v>4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4</v>
      </c>
      <c r="P16" s="26">
        <f t="shared" si="7"/>
        <v>100</v>
      </c>
      <c r="Q16" s="25">
        <f t="shared" si="8"/>
        <v>4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5</v>
      </c>
      <c r="F17" s="30">
        <f t="shared" si="1"/>
        <v>100</v>
      </c>
      <c r="G17" s="31">
        <f t="shared" si="2"/>
        <v>5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0</v>
      </c>
      <c r="N17" s="30">
        <f t="shared" si="6"/>
        <v>0</v>
      </c>
      <c r="O17" s="29">
        <v>5</v>
      </c>
      <c r="P17" s="32">
        <f t="shared" si="7"/>
        <v>100</v>
      </c>
      <c r="Q17" s="31">
        <f t="shared" si="8"/>
        <v>5</v>
      </c>
    </row>
    <row r="18" spans="1:17" s="39" customFormat="1" ht="15" customHeight="1">
      <c r="A18" s="33"/>
      <c r="B18" s="34" t="s">
        <v>21</v>
      </c>
      <c r="C18" s="35">
        <f>SUM(C5:C17)</f>
        <v>807</v>
      </c>
      <c r="D18" s="36">
        <f t="shared" si="0"/>
        <v>63.39355852317361</v>
      </c>
      <c r="E18" s="35">
        <f>SUM(E5:E17)</f>
        <v>466</v>
      </c>
      <c r="F18" s="36">
        <f t="shared" si="1"/>
        <v>36.6064414768264</v>
      </c>
      <c r="G18" s="37">
        <f t="shared" si="2"/>
        <v>1273</v>
      </c>
      <c r="H18" s="35">
        <f>SUM(H5:H17)</f>
        <v>100</v>
      </c>
      <c r="I18" s="36">
        <f t="shared" si="3"/>
        <v>72.99270072992701</v>
      </c>
      <c r="J18" s="35">
        <f>SUM(J5:J17)</f>
        <v>37</v>
      </c>
      <c r="K18" s="36">
        <f t="shared" si="4"/>
        <v>27.00729927007299</v>
      </c>
      <c r="L18" s="37">
        <f t="shared" si="5"/>
        <v>137</v>
      </c>
      <c r="M18" s="35">
        <f>SUM(M5:M17)</f>
        <v>907</v>
      </c>
      <c r="N18" s="36">
        <f t="shared" si="6"/>
        <v>64.32624113475177</v>
      </c>
      <c r="O18" s="35">
        <f>SUM(O5:O17)</f>
        <v>503</v>
      </c>
      <c r="P18" s="38">
        <f t="shared" si="7"/>
        <v>35.67375886524823</v>
      </c>
      <c r="Q18" s="37">
        <f t="shared" si="8"/>
        <v>1410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12:00&amp;RRiesa</oddHeader>
    <oddFooter>&amp;R&amp;10Tabelle 51.2 mw</oddFooter>
  </headerFooter>
  <legacyDrawing r:id="rId2"/>
  <oleObjects>
    <oleObject progId="Word.Document.8" shapeId="12418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2006-12-20T19:48:46Z</dcterms:created>
  <dcterms:modified xsi:type="dcterms:W3CDTF">2006-12-20T19:48:55Z</dcterms:modified>
  <cp:category/>
  <cp:version/>
  <cp:contentType/>
  <cp:contentStatus/>
</cp:coreProperties>
</file>