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7580" windowHeight="12150" activeTab="0"/>
  </bookViews>
  <sheets>
    <sheet name="Baden-Württemberg" sheetId="1" r:id="rId1"/>
  </sheets>
  <definedNames/>
  <calcPr fullCalcOnLoad="1" refMode="R1C1"/>
</workbook>
</file>

<file path=xl/sharedStrings.xml><?xml version="1.0" encoding="utf-8"?>
<sst xmlns="http://schemas.openxmlformats.org/spreadsheetml/2006/main" count="61" uniqueCount="56">
  <si>
    <t>zuständige Stelle</t>
  </si>
  <si>
    <t>1. Ausb. Jahr</t>
  </si>
  <si>
    <t>m. verk. Ausb. Zeit</t>
  </si>
  <si>
    <t>Insgesamt</t>
  </si>
  <si>
    <t>abs.</t>
  </si>
  <si>
    <t>%</t>
  </si>
  <si>
    <t>Nachdruck - auch auszugsweise - nur mit Quellenangabe  gestattet.</t>
  </si>
  <si>
    <t xml:space="preserve"> Neu abgeschlossene Ausbildungsverträge vom 01. Oktober 2007 bis zum 30. September 2008 nach Stellen in Baden-Württemberg</t>
  </si>
  <si>
    <t>Handwerkskammer Freiburg/Breisgau</t>
  </si>
  <si>
    <t>Handwerkskammer Heilbronn - Franken (Heilbronn (Neckar))</t>
  </si>
  <si>
    <t>Handwerkskammer Karlsruhe</t>
  </si>
  <si>
    <t>Handwerkskammer Konstanz</t>
  </si>
  <si>
    <t>Handwerkskammer Mannheim</t>
  </si>
  <si>
    <t>Handwerkskammer Reutlingen</t>
  </si>
  <si>
    <t>Handwerkskammer Region Stuttgart</t>
  </si>
  <si>
    <t>Handwerkskammer Ulm</t>
  </si>
  <si>
    <t>Industrie- und Handelskammer
Südlicher Oberrhein (Freiburg)</t>
  </si>
  <si>
    <t>Industrie- und Handelskammer
Ostwürttemberg (Heidenheim)</t>
  </si>
  <si>
    <t>Industrie- und Handelskammer
Heilbronn-Franken (Heilbronn (Neckar))</t>
  </si>
  <si>
    <t>Industrie- und Handelskammer Karlsruhe</t>
  </si>
  <si>
    <t>Industrie- und Handelskammer
Hochrhein-Bodensee (Konstanz)</t>
  </si>
  <si>
    <t>Industrie- und Handelskammer
Rhein-Neckar (Mannheim)</t>
  </si>
  <si>
    <t>Industrie- und Handelskammer
Nordschwarzwald (Pforzheim)</t>
  </si>
  <si>
    <t>Industrie- und Handelskammer
Bodensee-Oberschwaben (Weingarten)</t>
  </si>
  <si>
    <t>Industrie- und Handelskammer
Reutlingen</t>
  </si>
  <si>
    <t>Industrie- und Handelskammer
Schwarzwald-Baar-Heuberg (Villingen-Schwenningen)</t>
  </si>
  <si>
    <t>Patentanwaltskammer (München)</t>
  </si>
  <si>
    <t>Industrie- und Handelskammer
Region Stuttgart</t>
  </si>
  <si>
    <t>Industrie- und Handelskammer Ulm</t>
  </si>
  <si>
    <t>Bundesversicherungsamt
Zuständige Stelle nach Berufsbildungsgesetz (Bonn)</t>
  </si>
  <si>
    <t>Bundesverwaltungsamt (Köln)</t>
  </si>
  <si>
    <t>Bundesagentur für Arbeit (Nürnberg)</t>
  </si>
  <si>
    <t>Bundesministerium für Verkehr,
Bau und Stadtentwicklung (Bonn)</t>
  </si>
  <si>
    <t>Regierungspräsidium Karlsruhe</t>
  </si>
  <si>
    <t>Landesamt für Geoinformation und Landentwicklung B-W (Stuttgart)</t>
  </si>
  <si>
    <t>Oberlandesgericht Stuttgart</t>
  </si>
  <si>
    <t>Oberlandesgericht Karlsruhe</t>
  </si>
  <si>
    <t>Ministerium für Arbeit und Soziales Baden-Württemberg (Stuttgart)</t>
  </si>
  <si>
    <t>Landesapothekerkammer
Baden-Württemberg (Stuttgart)</t>
  </si>
  <si>
    <t>Landesärztekammer Baden-Württemberg (Stuttgart)</t>
  </si>
  <si>
    <t>Landestierärztekammer
Baden -Württemberg (Stuttgart)</t>
  </si>
  <si>
    <t>Regierungspräsidium Tübingen</t>
  </si>
  <si>
    <t>Ministerium für Ernährung und
Ländlichen Raum Baden-Württemberg (Stuttgart)</t>
  </si>
  <si>
    <t>Rechtsanwaltskammer
bem Bundesgerichtshof (Karlsruhe)</t>
  </si>
  <si>
    <t>Landeszahnärztekammer
Baden-Württemberg (Stuttgart)</t>
  </si>
  <si>
    <t>Rechtsanwaltskammer Freiburg (Freiburg/Breisgau)</t>
  </si>
  <si>
    <t>Rechtsanwaltskammer Karlsruhe</t>
  </si>
  <si>
    <t>Rechtsanwaltskammer Stuttgart</t>
  </si>
  <si>
    <t>Rechtsanwaltskammer Tübingen</t>
  </si>
  <si>
    <t>Steuerberaterkammer München</t>
  </si>
  <si>
    <t>Steuerberaterkammer Nordbaden (Heidelberg)</t>
  </si>
  <si>
    <t>Steuerberaterkammer Stuttgart</t>
  </si>
  <si>
    <t>Steuerberaterkammer Südbaden (Freiburg/Breisgau)</t>
  </si>
  <si>
    <t>Wehrbereichsverwaltung Süd (Stuttgart)</t>
  </si>
  <si>
    <t>Notarkanzlei Bockstaller (Reutlingen)</t>
  </si>
  <si>
    <t>Quelle: Bundesinstitut für Berufsbildung (BIBB), Erhebung zum 30. September 2008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</si>
</sst>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DM&quot;#,##0_);\(&quot;DM&quot;#,##0\)"/>
    <numFmt numFmtId="173" formatCode="&quot;DM&quot;#,##0_);[Red]\(&quot;DM&quot;#,##0\)"/>
    <numFmt numFmtId="174" formatCode="&quot;DM&quot;#,##0.00_);\(&quot;DM&quot;#,##0.00\)"/>
    <numFmt numFmtId="175" formatCode="&quot;DM&quot;#,##0.00_);[Red]\(&quot;DM&quot;#,##0.00\)"/>
    <numFmt numFmtId="176" formatCode="_(&quot;DM&quot;* #,##0_);_(&quot;DM&quot;* \(#,##0\);_(&quot;DM&quot;* &quot;-&quot;_);_(@_)"/>
    <numFmt numFmtId="177" formatCode="_(&quot;DM&quot;* #,##0.00_);_(&quot;DM&quot;* \(#,##0.00\);_(&quot;DM&quot;* &quot;-&quot;??_);_(@_)"/>
    <numFmt numFmtId="178" formatCode="0.0"/>
  </numFmts>
  <fonts count="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49" fontId="1" fillId="0" borderId="1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 shrinkToFit="1"/>
    </xf>
    <xf numFmtId="178" fontId="0" fillId="0" borderId="1" xfId="0" applyNumberFormat="1" applyFill="1" applyBorder="1" applyAlignment="1">
      <alignment horizontal="center" vertical="center" shrinkToFit="1"/>
    </xf>
    <xf numFmtId="3" fontId="0" fillId="0" borderId="1" xfId="0" applyNumberFormat="1" applyFill="1" applyBorder="1" applyAlignment="1">
      <alignment horizontal="center" vertical="center" shrinkToFit="1"/>
    </xf>
    <xf numFmtId="49" fontId="0" fillId="0" borderId="1" xfId="0" applyNumberFormat="1" applyFill="1" applyBorder="1" applyAlignment="1">
      <alignment horizontal="left" wrapText="1"/>
    </xf>
    <xf numFmtId="3" fontId="2" fillId="0" borderId="1" xfId="0" applyNumberFormat="1" applyFont="1" applyFill="1" applyBorder="1" applyAlignment="1">
      <alignment horizontal="right" shrinkToFit="1"/>
    </xf>
    <xf numFmtId="178" fontId="2" fillId="0" borderId="1" xfId="0" applyNumberFormat="1" applyFont="1" applyFill="1" applyBorder="1" applyAlignment="1">
      <alignment horizontal="right" shrinkToFit="1"/>
    </xf>
    <xf numFmtId="0" fontId="3" fillId="0" borderId="5" xfId="0" applyFont="1" applyFill="1" applyBorder="1" applyAlignment="1">
      <alignment horizontal="left"/>
    </xf>
    <xf numFmtId="3" fontId="3" fillId="0" borderId="6" xfId="0" applyNumberFormat="1" applyFont="1" applyFill="1" applyBorder="1" applyAlignment="1">
      <alignment horizontal="right" shrinkToFit="1"/>
    </xf>
    <xf numFmtId="178" fontId="3" fillId="0" borderId="6" xfId="0" applyNumberFormat="1" applyFont="1" applyFill="1" applyBorder="1" applyAlignment="1">
      <alignment horizontal="right" shrinkToFit="1"/>
    </xf>
    <xf numFmtId="0" fontId="1" fillId="0" borderId="0" xfId="0" applyFont="1" applyFill="1" applyBorder="1" applyAlignment="1">
      <alignment horizontal="right"/>
    </xf>
    <xf numFmtId="0" fontId="1" fillId="0" borderId="7" xfId="0" applyFont="1" applyFill="1" applyBorder="1" applyAlignment="1">
      <alignment/>
    </xf>
    <xf numFmtId="4" fontId="1" fillId="0" borderId="7" xfId="0" applyNumberFormat="1" applyFont="1" applyFill="1" applyBorder="1" applyAlignment="1">
      <alignment shrinkToFit="1"/>
    </xf>
    <xf numFmtId="178" fontId="1" fillId="0" borderId="7" xfId="0" applyNumberFormat="1" applyFont="1" applyFill="1" applyBorder="1" applyAlignment="1">
      <alignment shrinkToFit="1"/>
    </xf>
    <xf numFmtId="3" fontId="1" fillId="0" borderId="7" xfId="0" applyNumberFormat="1" applyFont="1" applyFill="1" applyBorder="1" applyAlignment="1">
      <alignment shrinkToFit="1"/>
    </xf>
    <xf numFmtId="178" fontId="1" fillId="0" borderId="7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178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1" fillId="0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H56"/>
  <sheetViews>
    <sheetView tabSelected="1" zoomScaleSheetLayoutView="100" workbookViewId="0" topLeftCell="A34">
      <selection activeCell="D51" sqref="D51"/>
    </sheetView>
  </sheetViews>
  <sheetFormatPr defaultColWidth="11.57421875" defaultRowHeight="12.75"/>
  <cols>
    <col min="1" max="1" width="48.57421875" style="24" customWidth="1"/>
    <col min="2" max="2" width="8.57421875" style="25" customWidth="1"/>
    <col min="3" max="3" width="6.28125" style="26" customWidth="1"/>
    <col min="4" max="4" width="9.28125" style="25" customWidth="1"/>
    <col min="5" max="5" width="6.28125" style="26" customWidth="1"/>
    <col min="6" max="6" width="9.28125" style="27" customWidth="1"/>
    <col min="7" max="7" width="6.28125" style="26" customWidth="1"/>
    <col min="8" max="16384" width="11.57421875" style="2" customWidth="1"/>
  </cols>
  <sheetData>
    <row r="1" spans="1:7" ht="27.75" customHeight="1">
      <c r="A1" s="1" t="s">
        <v>7</v>
      </c>
      <c r="B1" s="1"/>
      <c r="C1" s="1"/>
      <c r="D1" s="1"/>
      <c r="E1" s="1"/>
      <c r="F1" s="1"/>
      <c r="G1" s="1"/>
    </row>
    <row r="2" spans="1:7" ht="12.75" customHeight="1">
      <c r="A2" s="3" t="s">
        <v>0</v>
      </c>
      <c r="B2" s="4" t="s">
        <v>1</v>
      </c>
      <c r="C2" s="5"/>
      <c r="D2" s="4" t="s">
        <v>2</v>
      </c>
      <c r="E2" s="5"/>
      <c r="F2" s="4" t="s">
        <v>3</v>
      </c>
      <c r="G2" s="5"/>
    </row>
    <row r="3" spans="1:7" ht="12.75">
      <c r="A3" s="6"/>
      <c r="B3" s="7" t="s">
        <v>4</v>
      </c>
      <c r="C3" s="8" t="s">
        <v>5</v>
      </c>
      <c r="D3" s="7" t="s">
        <v>4</v>
      </c>
      <c r="E3" s="8" t="s">
        <v>5</v>
      </c>
      <c r="F3" s="9" t="s">
        <v>4</v>
      </c>
      <c r="G3" s="8" t="s">
        <v>5</v>
      </c>
    </row>
    <row r="4" spans="1:7" ht="12.75">
      <c r="A4" s="10" t="s">
        <v>8</v>
      </c>
      <c r="B4" s="11">
        <v>1906</v>
      </c>
      <c r="C4" s="12">
        <f>IF(B4&lt;&gt;".",IF(B$51&gt;0,100*B4/B$51,"."),".")</f>
        <v>3.0260212424786066</v>
      </c>
      <c r="D4" s="11">
        <v>865</v>
      </c>
      <c r="E4" s="12">
        <f>IF(D4&lt;&gt;".",IF(D$51&gt;0,100*D4/D$51,"."),".")</f>
        <v>4.518150953251502</v>
      </c>
      <c r="F4" s="11">
        <f>SUM(B4,D4)</f>
        <v>2771</v>
      </c>
      <c r="G4" s="12">
        <f>IF(F$51&gt;0,100*F4/F$51,".")</f>
        <v>3.3738372376174937</v>
      </c>
    </row>
    <row r="5" spans="1:7" ht="25.5">
      <c r="A5" s="10" t="s">
        <v>9</v>
      </c>
      <c r="B5" s="11">
        <v>1038</v>
      </c>
      <c r="C5" s="12">
        <f>IF(B5&lt;&gt;".",IF(B$51&gt;0,100*B5/B$51,"."),".")</f>
        <v>1.64795910267198</v>
      </c>
      <c r="D5" s="11">
        <v>1102</v>
      </c>
      <c r="E5" s="12">
        <f>IF(D5&lt;&gt;".",IF(D$51&gt;0,100*D5/D$51,"."),".")</f>
        <v>5.756072081483416</v>
      </c>
      <c r="F5" s="11">
        <f>SUM(B5,D5)</f>
        <v>2140</v>
      </c>
      <c r="G5" s="12">
        <f>IF(F$51&gt;0,100*F5/F$51,".")</f>
        <v>2.605561778600302</v>
      </c>
    </row>
    <row r="6" spans="1:7" ht="12.75">
      <c r="A6" s="10" t="s">
        <v>10</v>
      </c>
      <c r="B6" s="11">
        <v>1351</v>
      </c>
      <c r="C6" s="12">
        <f>IF(B6&lt;&gt;".",IF(B$51&gt;0,100*B6/B$51,"."),".")</f>
        <v>2.144887040182895</v>
      </c>
      <c r="D6" s="11">
        <v>1503</v>
      </c>
      <c r="E6" s="12">
        <f>IF(D6&lt;&gt;".",IF(D$51&gt;0,100*D6/D$51,"."),".")</f>
        <v>7.850613737268216</v>
      </c>
      <c r="F6" s="11">
        <f>SUM(B6,D6)</f>
        <v>2854</v>
      </c>
      <c r="G6" s="12">
        <f>IF(F$51&gt;0,100*F6/F$51,".")</f>
        <v>3.47489407295573</v>
      </c>
    </row>
    <row r="7" spans="1:7" ht="12.75">
      <c r="A7" s="10" t="s">
        <v>11</v>
      </c>
      <c r="B7" s="11">
        <v>1177</v>
      </c>
      <c r="C7" s="12">
        <f>IF(B7&lt;&gt;".",IF(B$51&gt;0,100*B7/B$51,"."),".")</f>
        <v>1.8686395605442392</v>
      </c>
      <c r="D7" s="11">
        <v>749</v>
      </c>
      <c r="E7" s="12">
        <f>IF(D7&lt;&gt;".",IF(D$51&gt;0,100*D7/D$51,"."),".")</f>
        <v>3.9122486288848264</v>
      </c>
      <c r="F7" s="11">
        <f>SUM(B7,D7)</f>
        <v>1926</v>
      </c>
      <c r="G7" s="12">
        <f>IF(F$51&gt;0,100*F7/F$51,".")</f>
        <v>2.3450056007402718</v>
      </c>
    </row>
    <row r="8" spans="1:7" ht="12.75">
      <c r="A8" s="10" t="s">
        <v>12</v>
      </c>
      <c r="B8" s="11">
        <v>1381</v>
      </c>
      <c r="C8" s="12">
        <f>IF(B8&lt;&gt;".",IF(B$51&gt;0,100*B8/B$51,"."),".")</f>
        <v>2.1925159159826633</v>
      </c>
      <c r="D8" s="11">
        <v>761</v>
      </c>
      <c r="E8" s="12">
        <f>IF(D8&lt;&gt;".",IF(D$51&gt;0,100*D8/D$51,"."),".")</f>
        <v>3.974928179681379</v>
      </c>
      <c r="F8" s="11">
        <f>SUM(B8,D8)</f>
        <v>2142</v>
      </c>
      <c r="G8" s="12">
        <f>IF(F$51&gt;0,100*F8/F$51,".")</f>
        <v>2.6079968830662836</v>
      </c>
    </row>
    <row r="9" spans="1:7" ht="12.75">
      <c r="A9" s="10" t="s">
        <v>13</v>
      </c>
      <c r="B9" s="11">
        <v>1079</v>
      </c>
      <c r="C9" s="12">
        <f>IF(B9&lt;&gt;".",IF(B$51&gt;0,100*B9/B$51,"."),".")</f>
        <v>1.7130518995983297</v>
      </c>
      <c r="D9" s="11">
        <v>1007</v>
      </c>
      <c r="E9" s="12">
        <f>IF(D9&lt;&gt;".",IF(D$51&gt;0,100*D9/D$51,"."),".")</f>
        <v>5.259858971010708</v>
      </c>
      <c r="F9" s="11">
        <f>SUM(B9,D9)</f>
        <v>2086</v>
      </c>
      <c r="G9" s="12">
        <f>IF(F$51&gt;0,100*F9/F$51,".")</f>
        <v>2.539813958018799</v>
      </c>
    </row>
    <row r="10" spans="1:7" ht="12.75">
      <c r="A10" s="10" t="s">
        <v>14</v>
      </c>
      <c r="B10" s="11">
        <v>2184</v>
      </c>
      <c r="C10" s="12">
        <f>IF(B10&lt;&gt;".",IF(B$51&gt;0,100*B10/B$51,"."),".")</f>
        <v>3.4673821582231255</v>
      </c>
      <c r="D10" s="11">
        <v>3270</v>
      </c>
      <c r="E10" s="12">
        <f>IF(D10&lt;&gt;".",IF(D$51&gt;0,100*D10/D$51,"."),".")</f>
        <v>17.08017759206059</v>
      </c>
      <c r="F10" s="11">
        <f>SUM(B10,D10)</f>
        <v>5454</v>
      </c>
      <c r="G10" s="12">
        <f>IF(F$51&gt;0,100*F10/F$51,".")</f>
        <v>6.6405298787317975</v>
      </c>
    </row>
    <row r="11" spans="1:7" ht="12.75">
      <c r="A11" s="10" t="s">
        <v>15</v>
      </c>
      <c r="B11" s="11">
        <v>1736</v>
      </c>
      <c r="C11" s="12">
        <f>IF(B11&lt;&gt;".",IF(B$51&gt;0,100*B11/B$51,"."),".")</f>
        <v>2.7561242796132537</v>
      </c>
      <c r="D11" s="11">
        <v>1769</v>
      </c>
      <c r="E11" s="12">
        <f>IF(D11&lt;&gt;".",IF(D$51&gt;0,100*D11/D$51,"."),".")</f>
        <v>9.2400104465918</v>
      </c>
      <c r="F11" s="11">
        <f>SUM(B11,D11)</f>
        <v>3505</v>
      </c>
      <c r="G11" s="12">
        <f>IF(F$51&gt;0,100*F11/F$51,".")</f>
        <v>4.267520576632737</v>
      </c>
    </row>
    <row r="12" spans="1:7" ht="25.5">
      <c r="A12" s="10" t="s">
        <v>16</v>
      </c>
      <c r="B12" s="11">
        <v>4120</v>
      </c>
      <c r="C12" s="12">
        <f>IF(B12&lt;&gt;".",IF(B$51&gt;0,100*B12/B$51,"."),".")</f>
        <v>6.5410322765015</v>
      </c>
      <c r="D12" s="11">
        <v>584</v>
      </c>
      <c r="E12" s="12">
        <f>IF(D12&lt;&gt;".",IF(D$51&gt;0,100*D12/D$51,"."),".")</f>
        <v>3.050404805432228</v>
      </c>
      <c r="F12" s="11">
        <f>SUM(B12,D12)</f>
        <v>4704</v>
      </c>
      <c r="G12" s="12">
        <f>IF(F$51&gt;0,100*F12/F$51,".")</f>
        <v>5.727365703988701</v>
      </c>
    </row>
    <row r="13" spans="1:7" ht="25.5">
      <c r="A13" s="10" t="s">
        <v>17</v>
      </c>
      <c r="B13" s="11">
        <v>1951</v>
      </c>
      <c r="C13" s="12">
        <f>IF(B13&lt;&gt;".",IF(B$51&gt;0,100*B13/B$51,"."),".")</f>
        <v>3.097464556178259</v>
      </c>
      <c r="D13" s="11">
        <v>217</v>
      </c>
      <c r="E13" s="12">
        <f>IF(D13&lt;&gt;".",IF(D$51&gt;0,100*D13/D$51,"."),".")</f>
        <v>1.13345521023766</v>
      </c>
      <c r="F13" s="11">
        <f>SUM(B13,D13)</f>
        <v>2168</v>
      </c>
      <c r="G13" s="12">
        <f>IF(F$51&gt;0,100*F13/F$51,".")</f>
        <v>2.6396532411240443</v>
      </c>
    </row>
    <row r="14" spans="1:7" ht="25.5">
      <c r="A14" s="10" t="s">
        <v>18</v>
      </c>
      <c r="B14" s="11">
        <v>4421</v>
      </c>
      <c r="C14" s="12">
        <f>IF(B14&lt;&gt;".",IF(B$51&gt;0,100*B14/B$51,"."),".")</f>
        <v>7.018908663692508</v>
      </c>
      <c r="D14" s="11">
        <v>446</v>
      </c>
      <c r="E14" s="12">
        <f>IF(D14&lt;&gt;".",IF(D$51&gt;0,100*D14/D$51,"."),".")</f>
        <v>2.3295899712718726</v>
      </c>
      <c r="F14" s="11">
        <f>SUM(B14,D14)</f>
        <v>4867</v>
      </c>
      <c r="G14" s="12">
        <f>IF(F$51&gt;0,100*F14/F$51,".")</f>
        <v>5.925826717966201</v>
      </c>
    </row>
    <row r="15" spans="1:7" ht="12.75">
      <c r="A15" s="10" t="s">
        <v>19</v>
      </c>
      <c r="B15" s="11">
        <v>3776</v>
      </c>
      <c r="C15" s="12">
        <f>IF(B15&lt;&gt;".",IF(B$51&gt;0,100*B15/B$51,"."),".")</f>
        <v>5.994887833997492</v>
      </c>
      <c r="D15" s="11">
        <v>608</v>
      </c>
      <c r="E15" s="12">
        <f>IF(D15&lt;&gt;".",IF(D$51&gt;0,100*D15/D$51,"."),".")</f>
        <v>3.175763907025333</v>
      </c>
      <c r="F15" s="11">
        <f>SUM(B15,D15)</f>
        <v>4384</v>
      </c>
      <c r="G15" s="12">
        <f>IF(F$51&gt;0,100*F15/F$51,".")</f>
        <v>5.337748989431646</v>
      </c>
    </row>
    <row r="16" spans="1:7" ht="25.5">
      <c r="A16" s="10" t="s">
        <v>20</v>
      </c>
      <c r="B16" s="11">
        <v>2222</v>
      </c>
      <c r="C16" s="12">
        <f>IF(B16&lt;&gt;".",IF(B$51&gt;0,100*B16/B$51,"."),".")</f>
        <v>3.5277120675694986</v>
      </c>
      <c r="D16" s="11">
        <v>537</v>
      </c>
      <c r="E16" s="12">
        <f>IF(D16&lt;&gt;".",IF(D$51&gt;0,100*D16/D$51,"."),".")</f>
        <v>2.80490989814573</v>
      </c>
      <c r="F16" s="11">
        <f>SUM(B16,D16)</f>
        <v>2759</v>
      </c>
      <c r="G16" s="12">
        <f>IF(F$51&gt;0,100*F16/F$51,".")</f>
        <v>3.3592266108216045</v>
      </c>
    </row>
    <row r="17" spans="1:7" ht="25.5">
      <c r="A17" s="10" t="s">
        <v>21</v>
      </c>
      <c r="B17" s="11">
        <v>4372</v>
      </c>
      <c r="C17" s="12">
        <f>IF(B17&lt;&gt;".",IF(B$51&gt;0,100*B17/B$51,"."),".")</f>
        <v>6.941114833219554</v>
      </c>
      <c r="D17" s="11">
        <v>690</v>
      </c>
      <c r="E17" s="12">
        <f>IF(D17&lt;&gt;".",IF(D$51&gt;0,100*D17/D$51,"."),".")</f>
        <v>3.604074170801776</v>
      </c>
      <c r="F17" s="11">
        <f>SUM(B17,D17)</f>
        <v>5062</v>
      </c>
      <c r="G17" s="12">
        <f>IF(F$51&gt;0,100*F17/F$51,".")</f>
        <v>6.163249403399406</v>
      </c>
    </row>
    <row r="18" spans="1:7" ht="25.5">
      <c r="A18" s="10" t="s">
        <v>22</v>
      </c>
      <c r="B18" s="11">
        <v>2192</v>
      </c>
      <c r="C18" s="12">
        <f>IF(B18&lt;&gt;".",IF(B$51&gt;0,100*B18/B$51,"."),".")</f>
        <v>3.4800831917697304</v>
      </c>
      <c r="D18" s="11">
        <v>416</v>
      </c>
      <c r="E18" s="12">
        <f>IF(D18&lt;&gt;".",IF(D$51&gt;0,100*D18/D$51,"."),".")</f>
        <v>2.172891094280491</v>
      </c>
      <c r="F18" s="11">
        <f>SUM(B18,D18)</f>
        <v>2608</v>
      </c>
      <c r="G18" s="12">
        <f>IF(F$51&gt;0,100*F18/F$51,".")</f>
        <v>3.175376223639994</v>
      </c>
    </row>
    <row r="19" spans="1:7" ht="25.5">
      <c r="A19" s="10" t="s">
        <v>23</v>
      </c>
      <c r="B19" s="11">
        <v>1902</v>
      </c>
      <c r="C19" s="12">
        <f>IF(B19&lt;&gt;".",IF(B$51&gt;0,100*B19/B$51,"."),".")</f>
        <v>3.0196707257053044</v>
      </c>
      <c r="D19" s="11">
        <v>836</v>
      </c>
      <c r="E19" s="12">
        <f>IF(D19&lt;&gt;".",IF(D$51&gt;0,100*D19/D$51,"."),".")</f>
        <v>4.366675372159833</v>
      </c>
      <c r="F19" s="11">
        <f>SUM(B19,D19)</f>
        <v>2738</v>
      </c>
      <c r="G19" s="12">
        <f>IF(F$51&gt;0,100*F19/F$51,".")</f>
        <v>3.3336580139287975</v>
      </c>
    </row>
    <row r="20" spans="1:7" ht="25.5">
      <c r="A20" s="10" t="s">
        <v>24</v>
      </c>
      <c r="B20" s="11">
        <v>2360</v>
      </c>
      <c r="C20" s="12">
        <f>IF(B20&lt;&gt;".",IF(B$51&gt;0,100*B20/B$51,"."),".")</f>
        <v>3.7468048962484324</v>
      </c>
      <c r="D20" s="11">
        <v>515</v>
      </c>
      <c r="E20" s="12">
        <f>IF(D20&lt;&gt;".",IF(D$51&gt;0,100*D20/D$51,"."),".")</f>
        <v>2.68999738835205</v>
      </c>
      <c r="F20" s="11">
        <f>SUM(B20,D20)</f>
        <v>2875</v>
      </c>
      <c r="G20" s="12">
        <f>IF(F$51&gt;0,100*F20/F$51,".")</f>
        <v>3.5004626698485364</v>
      </c>
    </row>
    <row r="21" spans="1:7" ht="25.5">
      <c r="A21" s="10" t="s">
        <v>25</v>
      </c>
      <c r="B21" s="11">
        <v>2116</v>
      </c>
      <c r="C21" s="12">
        <f>IF(B21&lt;&gt;".",IF(B$51&gt;0,100*B21/B$51,"."),".")</f>
        <v>3.359423373076984</v>
      </c>
      <c r="D21" s="11">
        <v>448</v>
      </c>
      <c r="E21" s="12">
        <f>IF(D21&lt;&gt;".",IF(D$51&gt;0,100*D21/D$51,"."),".")</f>
        <v>2.340036563071298</v>
      </c>
      <c r="F21" s="11">
        <f>SUM(B21,D21)</f>
        <v>2564</v>
      </c>
      <c r="G21" s="12">
        <f>IF(F$51&gt;0,100*F21/F$51,".")</f>
        <v>3.121803925388399</v>
      </c>
    </row>
    <row r="22" spans="1:7" ht="12.75">
      <c r="A22" s="10" t="s">
        <v>26</v>
      </c>
      <c r="B22" s="11">
        <v>9</v>
      </c>
      <c r="C22" s="12">
        <f>IF(B22&lt;&gt;".",IF(B$51&gt;0,100*B22/B$51,"."),".")</f>
        <v>0.014288662739930461</v>
      </c>
      <c r="D22" s="11">
        <v>9</v>
      </c>
      <c r="E22" s="12">
        <f>IF(D22&lt;&gt;".",IF(D$51&gt;0,100*D22/D$51,"."),".")</f>
        <v>0.047009663097414466</v>
      </c>
      <c r="F22" s="11">
        <f>SUM(B22,D22)</f>
        <v>18</v>
      </c>
      <c r="G22" s="12">
        <f>IF(F$51&gt;0,100*F22/F$51,".")</f>
        <v>0.021915940193834315</v>
      </c>
    </row>
    <row r="23" spans="1:7" ht="25.5">
      <c r="A23" s="10" t="s">
        <v>27</v>
      </c>
      <c r="B23" s="11">
        <v>10773</v>
      </c>
      <c r="C23" s="12">
        <f>IF(B23&lt;&gt;".",IF(B$51&gt;0,100*B23/B$51,"."),".")</f>
        <v>17.103529299696763</v>
      </c>
      <c r="D23" s="11">
        <v>1236</v>
      </c>
      <c r="E23" s="12">
        <f>IF(D23&lt;&gt;".",IF(D$51&gt;0,100*D23/D$51,"."),".")</f>
        <v>6.45599373204492</v>
      </c>
      <c r="F23" s="11">
        <f>SUM(B23,D23)</f>
        <v>12009</v>
      </c>
      <c r="G23" s="12">
        <f>IF(F$51&gt;0,100*F23/F$51,".")</f>
        <v>14.62158476598646</v>
      </c>
    </row>
    <row r="24" spans="1:7" ht="12.75">
      <c r="A24" s="10" t="s">
        <v>28</v>
      </c>
      <c r="B24" s="11">
        <v>2379</v>
      </c>
      <c r="C24" s="12">
        <f>IF(B24&lt;&gt;".",IF(B$51&gt;0,100*B24/B$51,"."),".")</f>
        <v>3.7769698509216187</v>
      </c>
      <c r="D24" s="11">
        <v>366</v>
      </c>
      <c r="E24" s="12">
        <f>IF(D24&lt;&gt;".",IF(D$51&gt;0,100*D24/D$51,"."),".")</f>
        <v>1.9117262992948552</v>
      </c>
      <c r="F24" s="11">
        <f>SUM(B24,D24)</f>
        <v>2745</v>
      </c>
      <c r="G24" s="12">
        <f>IF(F$51&gt;0,100*F24/F$51,".")</f>
        <v>3.342180879559733</v>
      </c>
    </row>
    <row r="25" spans="1:7" ht="25.5">
      <c r="A25" s="10" t="s">
        <v>29</v>
      </c>
      <c r="B25" s="11">
        <v>169</v>
      </c>
      <c r="C25" s="12">
        <f>IF(B25&lt;&gt;".",IF(B$51&gt;0,100*B25/B$51,"."),".")</f>
        <v>0.2683093336720276</v>
      </c>
      <c r="D25" s="11">
        <v>0</v>
      </c>
      <c r="E25" s="12">
        <f>IF(D25&lt;&gt;".",IF(D$51&gt;0,100*D25/D$51,"."),".")</f>
        <v>0</v>
      </c>
      <c r="F25" s="11">
        <f>SUM(B25,D25)</f>
        <v>169</v>
      </c>
      <c r="G25" s="12">
        <f>IF(F$51&gt;0,100*F25/F$51,".")</f>
        <v>0.2057663273754444</v>
      </c>
    </row>
    <row r="26" spans="1:7" ht="12.75">
      <c r="A26" s="10" t="s">
        <v>30</v>
      </c>
      <c r="B26" s="11">
        <v>34</v>
      </c>
      <c r="C26" s="12">
        <f>IF(B26&lt;&gt;".",IF(B$51&gt;0,100*B26/B$51,"."),".")</f>
        <v>0.053979392573070634</v>
      </c>
      <c r="D26" s="11">
        <v>0</v>
      </c>
      <c r="E26" s="12">
        <f>IF(D26&lt;&gt;".",IF(D$51&gt;0,100*D26/D$51,"."),".")</f>
        <v>0</v>
      </c>
      <c r="F26" s="11">
        <f>SUM(B26,D26)</f>
        <v>34</v>
      </c>
      <c r="G26" s="12">
        <f>IF(F$51&gt;0,100*F26/F$51,".")</f>
        <v>0.04139677592168704</v>
      </c>
    </row>
    <row r="27" spans="1:7" ht="12.75">
      <c r="A27" s="10" t="s">
        <v>31</v>
      </c>
      <c r="B27" s="11">
        <v>63</v>
      </c>
      <c r="C27" s="12">
        <f>IF(B27&lt;&gt;".",IF(B$51&gt;0,100*B27/B$51,"."),".")</f>
        <v>0.10002063917951323</v>
      </c>
      <c r="D27" s="11">
        <v>0</v>
      </c>
      <c r="E27" s="12">
        <f>IF(D27&lt;&gt;".",IF(D$51&gt;0,100*D27/D$51,"."),".")</f>
        <v>0</v>
      </c>
      <c r="F27" s="11">
        <f>SUM(B27,D27)</f>
        <v>63</v>
      </c>
      <c r="G27" s="12">
        <f>IF(F$51&gt;0,100*F27/F$51,".")</f>
        <v>0.07670579067842011</v>
      </c>
    </row>
    <row r="28" spans="1:7" ht="25.5">
      <c r="A28" s="10" t="s">
        <v>32</v>
      </c>
      <c r="B28" s="11">
        <v>11</v>
      </c>
      <c r="C28" s="12">
        <f>IF(B28&lt;&gt;".",IF(B$51&gt;0,100*B28/B$51,"."),".")</f>
        <v>0.017463921126581676</v>
      </c>
      <c r="D28" s="11">
        <v>0</v>
      </c>
      <c r="E28" s="12">
        <f>IF(D28&lt;&gt;".",IF(D$51&gt;0,100*D28/D$51,"."),".")</f>
        <v>0</v>
      </c>
      <c r="F28" s="11">
        <f>SUM(B28,D28)</f>
        <v>11</v>
      </c>
      <c r="G28" s="12">
        <f>IF(F$51&gt;0,100*F28/F$51,".")</f>
        <v>0.013393074562898748</v>
      </c>
    </row>
    <row r="29" spans="1:7" ht="12.75">
      <c r="A29" s="10" t="s">
        <v>33</v>
      </c>
      <c r="B29" s="11">
        <v>824</v>
      </c>
      <c r="C29" s="12">
        <f>IF(B29&lt;&gt;".",IF(B$51&gt;0,100*B29/B$51,"."),".")</f>
        <v>1.3082064553003</v>
      </c>
      <c r="D29" s="11">
        <v>375</v>
      </c>
      <c r="E29" s="12">
        <f>IF(D29&lt;&gt;".",IF(D$51&gt;0,100*D29/D$51,"."),".")</f>
        <v>1.9587359623922695</v>
      </c>
      <c r="F29" s="11">
        <f>SUM(B29,D29)</f>
        <v>1199</v>
      </c>
      <c r="G29" s="12">
        <f>IF(F$51&gt;0,100*F29/F$51,".")</f>
        <v>1.4598451273559636</v>
      </c>
    </row>
    <row r="30" spans="1:7" ht="25.5">
      <c r="A30" s="10" t="s">
        <v>34</v>
      </c>
      <c r="B30" s="11">
        <v>103</v>
      </c>
      <c r="C30" s="12">
        <f>IF(B30&lt;&gt;".",IF(B$51&gt;0,100*B30/B$51,"."),".")</f>
        <v>0.1635258069125375</v>
      </c>
      <c r="D30" s="11">
        <v>0</v>
      </c>
      <c r="E30" s="12">
        <f>IF(D30&lt;&gt;".",IF(D$51&gt;0,100*D30/D$51,"."),".")</f>
        <v>0</v>
      </c>
      <c r="F30" s="11">
        <f>SUM(B30,D30)</f>
        <v>103</v>
      </c>
      <c r="G30" s="12">
        <f>IF(F$51&gt;0,100*F30/F$51,".")</f>
        <v>0.12540787999805192</v>
      </c>
    </row>
    <row r="31" spans="1:7" ht="12.75">
      <c r="A31" s="10" t="s">
        <v>35</v>
      </c>
      <c r="B31" s="11">
        <v>88</v>
      </c>
      <c r="C31" s="12">
        <f>IF(B31&lt;&gt;".",IF(B$51&gt;0,100*B31/B$51,"."),".")</f>
        <v>0.1397113690126534</v>
      </c>
      <c r="D31" s="11">
        <v>0</v>
      </c>
      <c r="E31" s="12">
        <f>IF(D31&lt;&gt;".",IF(D$51&gt;0,100*D31/D$51,"."),".")</f>
        <v>0</v>
      </c>
      <c r="F31" s="11">
        <f>SUM(B31,D31)</f>
        <v>88</v>
      </c>
      <c r="G31" s="12">
        <f>IF(F$51&gt;0,100*F31/F$51,".")</f>
        <v>0.10714459650318998</v>
      </c>
    </row>
    <row r="32" spans="1:7" ht="12.75">
      <c r="A32" s="10" t="s">
        <v>36</v>
      </c>
      <c r="B32" s="11">
        <v>64</v>
      </c>
      <c r="C32" s="12">
        <f>IF(B32&lt;&gt;".",IF(B$51&gt;0,100*B32/B$51,"."),".")</f>
        <v>0.10160826837283884</v>
      </c>
      <c r="D32" s="11">
        <v>0</v>
      </c>
      <c r="E32" s="12">
        <f>IF(D32&lt;&gt;".",IF(D$51&gt;0,100*D32/D$51,"."),".")</f>
        <v>0</v>
      </c>
      <c r="F32" s="11">
        <f>SUM(B32,D32)</f>
        <v>64</v>
      </c>
      <c r="G32" s="12">
        <f>IF(F$51&gt;0,100*F32/F$51,".")</f>
        <v>0.0779233429114109</v>
      </c>
    </row>
    <row r="33" spans="1:7" ht="25.5">
      <c r="A33" s="10" t="s">
        <v>37</v>
      </c>
      <c r="B33" s="11">
        <v>128</v>
      </c>
      <c r="C33" s="12">
        <f>IF(B33&lt;&gt;".",IF(B$51&gt;0,100*B33/B$51,"."),".")</f>
        <v>0.2032165367456777</v>
      </c>
      <c r="D33" s="11">
        <v>31</v>
      </c>
      <c r="E33" s="12">
        <f>IF(D33&lt;&gt;".",IF(D$51&gt;0,100*D33/D$51,"."),".")</f>
        <v>0.16192217289109428</v>
      </c>
      <c r="F33" s="11">
        <f>SUM(B33,D33)</f>
        <v>159</v>
      </c>
      <c r="G33" s="12">
        <f>IF(F$51&gt;0,100*F33/F$51,".")</f>
        <v>0.19359080504553644</v>
      </c>
    </row>
    <row r="34" spans="1:7" ht="25.5">
      <c r="A34" s="10" t="s">
        <v>38</v>
      </c>
      <c r="B34" s="11">
        <v>307</v>
      </c>
      <c r="C34" s="12">
        <f>IF(B34&lt;&gt;".",IF(B$51&gt;0,100*B34/B$51,"."),".")</f>
        <v>0.4874021623509613</v>
      </c>
      <c r="D34" s="11">
        <v>15</v>
      </c>
      <c r="E34" s="12">
        <f>IF(D34&lt;&gt;".",IF(D$51&gt;0,100*D34/D$51,"."),".")</f>
        <v>0.07834943849569079</v>
      </c>
      <c r="F34" s="11">
        <f>SUM(B34,D34)</f>
        <v>322</v>
      </c>
      <c r="G34" s="12">
        <f>IF(F$51&gt;0,100*F34/F$51,".")</f>
        <v>0.3920518190230361</v>
      </c>
    </row>
    <row r="35" spans="1:7" ht="12.75">
      <c r="A35" s="10" t="s">
        <v>39</v>
      </c>
      <c r="B35" s="11">
        <v>1961</v>
      </c>
      <c r="C35" s="12">
        <f>IF(B35&lt;&gt;".",IF(B$51&gt;0,100*B35/B$51,"."),".")</f>
        <v>3.1133408481115152</v>
      </c>
      <c r="D35" s="11">
        <v>102</v>
      </c>
      <c r="E35" s="12">
        <f>IF(D35&lt;&gt;".",IF(D$51&gt;0,100*D35/D$51,"."),".")</f>
        <v>0.5327761817706973</v>
      </c>
      <c r="F35" s="11">
        <f>SUM(B35,D35)</f>
        <v>2063</v>
      </c>
      <c r="G35" s="12">
        <f>IF(F$51&gt;0,100*F35/F$51,".")</f>
        <v>2.5118102566600107</v>
      </c>
    </row>
    <row r="36" spans="1:7" ht="25.5">
      <c r="A36" s="10" t="s">
        <v>40</v>
      </c>
      <c r="B36" s="11">
        <v>189</v>
      </c>
      <c r="C36" s="12">
        <f>IF(B36&lt;&gt;".",IF(B$51&gt;0,100*B36/B$51,"."),".")</f>
        <v>0.3000619175385397</v>
      </c>
      <c r="D36" s="11">
        <v>0</v>
      </c>
      <c r="E36" s="12">
        <f>IF(D36&lt;&gt;".",IF(D$51&gt;0,100*D36/D$51,"."),".")</f>
        <v>0</v>
      </c>
      <c r="F36" s="11">
        <f>SUM(B36,D36)</f>
        <v>189</v>
      </c>
      <c r="G36" s="12">
        <f>IF(F$51&gt;0,100*F36/F$51,".")</f>
        <v>0.2301173720352603</v>
      </c>
    </row>
    <row r="37" spans="1:7" ht="12.75">
      <c r="A37" s="10" t="s">
        <v>41</v>
      </c>
      <c r="B37" s="11">
        <v>538</v>
      </c>
      <c r="C37" s="12">
        <f>IF(B37&lt;&gt;".",IF(B$51&gt;0,100*B37/B$51,"."),".")</f>
        <v>0.8541445060091765</v>
      </c>
      <c r="D37" s="11">
        <v>65</v>
      </c>
      <c r="E37" s="12">
        <f>IF(D37&lt;&gt;".",IF(D$51&gt;0,100*D37/D$51,"."),".")</f>
        <v>0.3395142334813267</v>
      </c>
      <c r="F37" s="11">
        <f>SUM(B37,D37)</f>
        <v>603</v>
      </c>
      <c r="G37" s="12">
        <f>IF(F$51&gt;0,100*F37/F$51,".")</f>
        <v>0.7341839964934496</v>
      </c>
    </row>
    <row r="38" spans="1:7" ht="25.5">
      <c r="A38" s="10" t="s">
        <v>42</v>
      </c>
      <c r="B38" s="11">
        <v>1111</v>
      </c>
      <c r="C38" s="12">
        <f>IF(B38&lt;&gt;".",IF(B$51&gt;0,100*B38/B$51,"."),".")</f>
        <v>1.7638560337847493</v>
      </c>
      <c r="D38" s="11">
        <v>460</v>
      </c>
      <c r="E38" s="12">
        <f>IF(D38&lt;&gt;".",IF(D$51&gt;0,100*D38/D$51,"."),".")</f>
        <v>2.4027161138678506</v>
      </c>
      <c r="F38" s="11">
        <f>SUM(B38,D38)</f>
        <v>1571</v>
      </c>
      <c r="G38" s="12">
        <f>IF(F$51&gt;0,100*F38/F$51,".")</f>
        <v>1.9127745580285394</v>
      </c>
    </row>
    <row r="39" spans="1:7" ht="25.5">
      <c r="A39" s="10" t="s">
        <v>43</v>
      </c>
      <c r="B39" s="11">
        <v>0</v>
      </c>
      <c r="C39" s="12">
        <f>IF(B39&lt;&gt;".",IF(B$51&gt;0,100*B39/B$51,"."),".")</f>
        <v>0</v>
      </c>
      <c r="D39" s="11">
        <v>0</v>
      </c>
      <c r="E39" s="12">
        <f>IF(D39&lt;&gt;".",IF(D$51&gt;0,100*D39/D$51,"."),".")</f>
        <v>0</v>
      </c>
      <c r="F39" s="11">
        <f>SUM(B39,D39)</f>
        <v>0</v>
      </c>
      <c r="G39" s="12">
        <f>IF(F$51&gt;0,100*F39/F$51,".")</f>
        <v>0</v>
      </c>
    </row>
    <row r="40" spans="1:7" ht="25.5">
      <c r="A40" s="10" t="s">
        <v>44</v>
      </c>
      <c r="B40" s="11">
        <v>1703</v>
      </c>
      <c r="C40" s="12">
        <f>IF(B40&lt;&gt;".",IF(B$51&gt;0,100*B40/B$51,"."),".")</f>
        <v>2.7037325162335084</v>
      </c>
      <c r="D40" s="11">
        <v>42</v>
      </c>
      <c r="E40" s="12">
        <f>IF(D40&lt;&gt;".",IF(D$51&gt;0,100*D40/D$51,"."),".")</f>
        <v>0.21937842778793418</v>
      </c>
      <c r="F40" s="11">
        <f>SUM(B40,D40)</f>
        <v>1745</v>
      </c>
      <c r="G40" s="12">
        <f>IF(F$51&gt;0,100*F40/F$51,".")</f>
        <v>2.124628646568938</v>
      </c>
    </row>
    <row r="41" spans="1:7" ht="12.75">
      <c r="A41" s="10" t="s">
        <v>45</v>
      </c>
      <c r="B41" s="11">
        <v>173</v>
      </c>
      <c r="C41" s="12">
        <f>IF(B41&lt;&gt;".",IF(B$51&gt;0,100*B41/B$51,"."),".")</f>
        <v>0.27465985044533</v>
      </c>
      <c r="D41" s="11">
        <v>1</v>
      </c>
      <c r="E41" s="12">
        <f>IF(D41&lt;&gt;".",IF(D$51&gt;0,100*D41/D$51,"."),".")</f>
        <v>0.005223295899712719</v>
      </c>
      <c r="F41" s="11">
        <f>SUM(B41,D41)</f>
        <v>174</v>
      </c>
      <c r="G41" s="12">
        <f>IF(F$51&gt;0,100*F41/F$51,".")</f>
        <v>0.2118540885403984</v>
      </c>
    </row>
    <row r="42" spans="1:7" ht="12.75">
      <c r="A42" s="10" t="s">
        <v>46</v>
      </c>
      <c r="B42" s="11">
        <v>145</v>
      </c>
      <c r="C42" s="12">
        <f>IF(B42&lt;&gt;".",IF(B$51&gt;0,100*B42/B$51,"."),".")</f>
        <v>0.230206233032213</v>
      </c>
      <c r="D42" s="11">
        <v>22</v>
      </c>
      <c r="E42" s="12">
        <f>IF(D42&lt;&gt;".",IF(D$51&gt;0,100*D42/D$51,"."),".")</f>
        <v>0.11491250979367981</v>
      </c>
      <c r="F42" s="11">
        <f>SUM(B42,D42)</f>
        <v>167</v>
      </c>
      <c r="G42" s="12">
        <f>IF(F$51&gt;0,100*F42/F$51,".")</f>
        <v>0.20333122290946282</v>
      </c>
    </row>
    <row r="43" spans="1:7" ht="12.75">
      <c r="A43" s="10" t="s">
        <v>47</v>
      </c>
      <c r="B43" s="11">
        <v>237</v>
      </c>
      <c r="C43" s="12">
        <f>IF(B43&lt;&gt;".",IF(B$51&gt;0,100*B43/B$51,"."),".")</f>
        <v>0.37626811881816885</v>
      </c>
      <c r="D43" s="11">
        <v>45</v>
      </c>
      <c r="E43" s="12">
        <f>IF(D43&lt;&gt;".",IF(D$51&gt;0,100*D43/D$51,"."),".")</f>
        <v>0.23504831548707233</v>
      </c>
      <c r="F43" s="11">
        <f>SUM(B43,D43)</f>
        <v>282</v>
      </c>
      <c r="G43" s="12">
        <f>IF(F$51&gt;0,100*F43/F$51,".")</f>
        <v>0.34334972970340427</v>
      </c>
    </row>
    <row r="44" spans="1:7" ht="12.75">
      <c r="A44" s="10" t="s">
        <v>48</v>
      </c>
      <c r="B44" s="11">
        <v>85</v>
      </c>
      <c r="C44" s="12">
        <f>IF(B44&lt;&gt;".",IF(B$51&gt;0,100*B44/B$51,"."),".")</f>
        <v>0.13494848143267657</v>
      </c>
      <c r="D44" s="11">
        <v>15</v>
      </c>
      <c r="E44" s="12">
        <f>IF(D44&lt;&gt;".",IF(D$51&gt;0,100*D44/D$51,"."),".")</f>
        <v>0.07834943849569079</v>
      </c>
      <c r="F44" s="11">
        <f>SUM(B44,D44)</f>
        <v>100</v>
      </c>
      <c r="G44" s="12">
        <f>IF(F$51&gt;0,100*F44/F$51,".")</f>
        <v>0.12175522329907953</v>
      </c>
    </row>
    <row r="45" spans="1:7" ht="12.75">
      <c r="A45" s="10" t="s">
        <v>49</v>
      </c>
      <c r="B45" s="11">
        <v>1</v>
      </c>
      <c r="C45" s="12">
        <f>IF(B45&lt;&gt;".",IF(B$51&gt;0,100*B45/B$51,"."),".")</f>
        <v>0.001587629193325607</v>
      </c>
      <c r="D45" s="11">
        <v>0</v>
      </c>
      <c r="E45" s="12">
        <f>IF(D45&lt;&gt;".",IF(D$51&gt;0,100*D45/D$51,"."),".")</f>
        <v>0</v>
      </c>
      <c r="F45" s="11">
        <f>SUM(B45,D45)</f>
        <v>1</v>
      </c>
      <c r="G45" s="12">
        <f>IF(F$51&gt;0,100*F45/F$51,".")</f>
        <v>0.0012175522329907953</v>
      </c>
    </row>
    <row r="46" spans="1:7" ht="12.75">
      <c r="A46" s="10" t="s">
        <v>50</v>
      </c>
      <c r="B46" s="11">
        <v>178</v>
      </c>
      <c r="C46" s="12">
        <f>IF(B46&lt;&gt;".",IF(B$51&gt;0,100*B46/B$51,"."),".")</f>
        <v>0.28259799641195804</v>
      </c>
      <c r="D46" s="11">
        <v>7</v>
      </c>
      <c r="E46" s="12">
        <f>IF(D46&lt;&gt;".",IF(D$51&gt;0,100*D46/D$51,"."),".")</f>
        <v>0.03656307129798903</v>
      </c>
      <c r="F46" s="11">
        <f>SUM(B46,D46)</f>
        <v>185</v>
      </c>
      <c r="G46" s="12">
        <f>IF(F$51&gt;0,100*F46/F$51,".")</f>
        <v>0.22524716310329712</v>
      </c>
    </row>
    <row r="47" spans="1:7" ht="12.75">
      <c r="A47" s="10" t="s">
        <v>51</v>
      </c>
      <c r="B47" s="11">
        <v>274</v>
      </c>
      <c r="C47" s="12">
        <f>IF(B47&lt;&gt;".",IF(B$51&gt;0,100*B47/B$51,"."),".")</f>
        <v>0.4350103989712163</v>
      </c>
      <c r="D47" s="11">
        <v>12</v>
      </c>
      <c r="E47" s="12">
        <f>IF(D47&lt;&gt;".",IF(D$51&gt;0,100*D47/D$51,"."),".")</f>
        <v>0.06267955079655263</v>
      </c>
      <c r="F47" s="11">
        <f>SUM(B47,D47)</f>
        <v>286</v>
      </c>
      <c r="G47" s="12">
        <f>IF(F$51&gt;0,100*F47/F$51,".")</f>
        <v>0.34821993863536743</v>
      </c>
    </row>
    <row r="48" spans="1:7" ht="12.75">
      <c r="A48" s="10" t="s">
        <v>52</v>
      </c>
      <c r="B48" s="11">
        <v>139</v>
      </c>
      <c r="C48" s="12">
        <f>IF(B48&lt;&gt;".",IF(B$51&gt;0,100*B48/B$51,"."),".")</f>
        <v>0.22068045787225934</v>
      </c>
      <c r="D48" s="11">
        <v>18</v>
      </c>
      <c r="E48" s="12">
        <f>IF(D48&lt;&gt;".",IF(D$51&gt;0,100*D48/D$51,"."),".")</f>
        <v>0.09401932619482893</v>
      </c>
      <c r="F48" s="11">
        <f>SUM(B48,D48)</f>
        <v>157</v>
      </c>
      <c r="G48" s="12">
        <f>IF(F$51&gt;0,100*F48/F$51,".")</f>
        <v>0.19115570057955486</v>
      </c>
    </row>
    <row r="49" spans="1:7" ht="12.75">
      <c r="A49" s="10" t="s">
        <v>53</v>
      </c>
      <c r="B49" s="11">
        <v>15</v>
      </c>
      <c r="C49" s="12">
        <f>IF(B49&lt;&gt;".",IF(B$51&gt;0,100*B49/B$51,"."),".")</f>
        <v>0.023814437899884102</v>
      </c>
      <c r="D49" s="11">
        <v>0</v>
      </c>
      <c r="E49" s="12">
        <f>IF(D49&lt;&gt;".",IF(D$51&gt;0,100*D49/D$51,"."),".")</f>
        <v>0</v>
      </c>
      <c r="F49" s="11">
        <f>SUM(B49,D49)</f>
        <v>15</v>
      </c>
      <c r="G49" s="12">
        <f>IF(F$51&gt;0,100*F49/F$51,".")</f>
        <v>0.01826328349486193</v>
      </c>
    </row>
    <row r="50" spans="1:7" ht="12.75">
      <c r="A50" s="10" t="s">
        <v>54</v>
      </c>
      <c r="B50" s="11">
        <v>2</v>
      </c>
      <c r="C50" s="12">
        <f>IF(B50&lt;&gt;".",IF(B$51&gt;0,100*B50/B$51,"."),".")</f>
        <v>0.003175258386651214</v>
      </c>
      <c r="D50" s="11">
        <v>1</v>
      </c>
      <c r="E50" s="12">
        <f>IF(D50&lt;&gt;".",IF(D$51&gt;0,100*D50/D$51,"."),".")</f>
        <v>0.005223295899712719</v>
      </c>
      <c r="F50" s="11">
        <f>SUM(B50,D50)</f>
        <v>3</v>
      </c>
      <c r="G50" s="12">
        <f>IF(F$51&gt;0,100*F50/F$51,".")</f>
        <v>0.003652656698972386</v>
      </c>
    </row>
    <row r="51" spans="1:7" s="16" customFormat="1" ht="12.75">
      <c r="A51" s="13" t="s">
        <v>3</v>
      </c>
      <c r="B51" s="14">
        <f>SUM(B$4:B50)</f>
        <v>62987</v>
      </c>
      <c r="C51" s="15">
        <f>IF(B51&lt;&gt;".",IF(B$51&gt;0,100*B51/B$51,"."),".")</f>
        <v>100</v>
      </c>
      <c r="D51" s="14">
        <f>SUM(D$4:D50)</f>
        <v>19145</v>
      </c>
      <c r="E51" s="15">
        <f>IF(D51&lt;&gt;".",IF(D$51&gt;0,100*D51/D$51,"."),".")</f>
        <v>100</v>
      </c>
      <c r="F51" s="14">
        <f>SUM(B51,D51)</f>
        <v>82132</v>
      </c>
      <c r="G51" s="15">
        <f>IF(F$51&gt;0,100*F51/F$51,".")</f>
        <v>100</v>
      </c>
    </row>
    <row r="52" spans="1:8" s="23" customFormat="1" ht="12.75">
      <c r="A52" s="17"/>
      <c r="B52" s="18"/>
      <c r="C52" s="19"/>
      <c r="D52" s="18"/>
      <c r="E52" s="19"/>
      <c r="F52" s="20"/>
      <c r="G52" s="21"/>
      <c r="H52" s="22"/>
    </row>
    <row r="53" ht="12.75">
      <c r="A53" s="24" t="s">
        <v>6</v>
      </c>
    </row>
    <row r="54" spans="1:7" ht="12.75">
      <c r="A54" s="24" t="s">
        <v>55</v>
      </c>
      <c r="B54" s="28"/>
      <c r="C54" s="28"/>
      <c r="D54" s="28"/>
      <c r="E54" s="28"/>
      <c r="F54" s="28"/>
      <c r="G54" s="28"/>
    </row>
    <row r="56" ht="12.75">
      <c r="A56" s="2"/>
    </row>
  </sheetData>
  <mergeCells count="5">
    <mergeCell ref="A1:G1"/>
    <mergeCell ref="B2:C2"/>
    <mergeCell ref="D2:E2"/>
    <mergeCell ref="F2:G2"/>
    <mergeCell ref="A2:A3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scale="95" r:id="rId1"/>
  <headerFooter alignWithMargins="0">
    <oddHeader>&amp;LStand: 13.01.2009  12:30</oddHeader>
    <oddFooter>&amp;R&amp;10Tabelle 25.1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it-profil</dc:creator>
  <cp:keywords/>
  <dc:description/>
  <cp:lastModifiedBy>it-profil</cp:lastModifiedBy>
  <dcterms:created xsi:type="dcterms:W3CDTF">2009-01-21T17:41:39Z</dcterms:created>
  <dcterms:modified xsi:type="dcterms:W3CDTF">2009-01-21T17:41:47Z</dcterms:modified>
  <cp:category/>
  <cp:version/>
  <cp:contentType/>
  <cp:contentStatus/>
</cp:coreProperties>
</file>