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Übersicht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<sst xmlns="http://schemas.openxmlformats.org/spreadsheetml/2006/main" count="19" uniqueCount="17">
  <si>
    <t>Entwicklung zum Vorjahr in %</t>
  </si>
  <si>
    <t>Neue Ausbildungs-verträge</t>
  </si>
  <si>
    <r>
      <t xml:space="preserve">Offene Plätze </t>
    </r>
    <r>
      <rPr>
        <vertAlign val="superscript"/>
        <sz val="9"/>
        <rFont val="Arial"/>
        <family val="2"/>
      </rPr>
      <t>3)</t>
    </r>
  </si>
  <si>
    <r>
      <t xml:space="preserve">Noch nicht Vermittelte Bewerber </t>
    </r>
    <r>
      <rPr>
        <vertAlign val="superscript"/>
        <sz val="9"/>
        <rFont val="Arial"/>
        <family val="2"/>
      </rPr>
      <t>1)2)</t>
    </r>
  </si>
  <si>
    <r>
      <t xml:space="preserve">Angebot </t>
    </r>
    <r>
      <rPr>
        <vertAlign val="superscript"/>
        <sz val="9"/>
        <rFont val="Arial"/>
        <family val="2"/>
      </rPr>
      <t>3)</t>
    </r>
  </si>
  <si>
    <r>
      <t>Nachfrage</t>
    </r>
    <r>
      <rPr>
        <vertAlign val="superscript"/>
        <sz val="9"/>
        <rFont val="Arial"/>
        <family val="2"/>
      </rPr>
      <t xml:space="preserve"> 1)2)</t>
    </r>
  </si>
  <si>
    <t>Angebots-Nachfrage-Relation</t>
  </si>
  <si>
    <t>Überhang</t>
  </si>
  <si>
    <t>Verträge</t>
  </si>
  <si>
    <t>Bundesgebiet</t>
  </si>
  <si>
    <t>Alte Länder</t>
  </si>
  <si>
    <t>Neue Länder und Berlin</t>
  </si>
  <si>
    <t>1) nur Ausbildung im dualen System und ohne Bewerber mit Wohnsitz im Ausland.</t>
  </si>
  <si>
    <t>2)  Durch eine geänderte regionale Zuordnung sind Vergleiche mit Zeiträumen vor 2005 nur eingeschränkt möglich.</t>
  </si>
  <si>
    <t>3)  nur Ausbildung im dualen System und ohne jene unbesetzten Ausbildungsstellen, die für die BA regional nicht zuzuordnen sind.</t>
  </si>
  <si>
    <t>Quelle:  Bundesinstitut für Berufsbildung (Erhebung  zum 30.09.); Bundesagentur für Arbeit (Ergebnisse der Ausbildungsmarktstatistik)</t>
  </si>
  <si>
    <t>Neu abgeschlossene Ausbildungsverträge, Angebot und Nachfrage 1992 bis 2008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</si>
</sst>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N72"/>
  <sheetViews>
    <sheetView tabSelected="1" workbookViewId="0" topLeftCell="A30">
      <selection activeCell="C65" sqref="C65"/>
    </sheetView>
  </sheetViews>
  <sheetFormatPr defaultColWidth="11.421875" defaultRowHeight="12.75"/>
  <cols>
    <col min="1" max="1" width="0.85546875" style="1" customWidth="1"/>
    <col min="2" max="2" width="0.9921875" style="1" customWidth="1"/>
    <col min="3" max="3" width="20.57421875" style="1" customWidth="1"/>
    <col min="4" max="4" width="11.421875" style="1" customWidth="1"/>
    <col min="5" max="5" width="8.8515625" style="1" customWidth="1"/>
    <col min="6" max="6" width="10.28125" style="1" customWidth="1"/>
    <col min="7" max="7" width="8.7109375" style="1" customWidth="1"/>
    <col min="8" max="8" width="10.28125" style="1" customWidth="1"/>
    <col min="9" max="9" width="9.8515625" style="1" bestFit="1" customWidth="1"/>
    <col min="10" max="10" width="8.8515625" style="1" bestFit="1" customWidth="1"/>
    <col min="11" max="11" width="8.00390625" style="1" bestFit="1" customWidth="1"/>
    <col min="12" max="12" width="7.8515625" style="1" bestFit="1" customWidth="1"/>
    <col min="13" max="13" width="10.140625" style="1" customWidth="1"/>
    <col min="14" max="14" width="0.85546875" style="1" customWidth="1"/>
    <col min="15" max="16384" width="11.421875" style="1" customWidth="1"/>
  </cols>
  <sheetData>
    <row r="2" ht="12">
      <c r="C2" s="2" t="s">
        <v>16</v>
      </c>
    </row>
    <row r="4" spans="2:14" ht="15" customHeight="1">
      <c r="B4" s="3"/>
      <c r="C4" s="4"/>
      <c r="D4" s="5"/>
      <c r="E4" s="4"/>
      <c r="F4" s="5"/>
      <c r="G4" s="4"/>
      <c r="H4" s="5"/>
      <c r="I4" s="4"/>
      <c r="J4" s="5"/>
      <c r="K4" s="6" t="s">
        <v>0</v>
      </c>
      <c r="L4" s="7"/>
      <c r="M4" s="7"/>
      <c r="N4" s="8"/>
    </row>
    <row r="5" spans="2:14" ht="49.5" customHeight="1">
      <c r="B5" s="9"/>
      <c r="C5" s="10"/>
      <c r="D5" s="11" t="s">
        <v>1</v>
      </c>
      <c r="E5" s="12" t="s">
        <v>2</v>
      </c>
      <c r="F5" s="11" t="s">
        <v>3</v>
      </c>
      <c r="G5" s="12" t="s">
        <v>4</v>
      </c>
      <c r="H5" s="11" t="s">
        <v>5</v>
      </c>
      <c r="I5" s="12" t="s">
        <v>6</v>
      </c>
      <c r="J5" s="11" t="s">
        <v>7</v>
      </c>
      <c r="K5" s="13" t="s">
        <v>8</v>
      </c>
      <c r="L5" s="14" t="s">
        <v>4</v>
      </c>
      <c r="M5" s="13" t="s">
        <v>5</v>
      </c>
      <c r="N5" s="8"/>
    </row>
    <row r="6" spans="2:14" ht="12" customHeight="1">
      <c r="B6" s="15"/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9"/>
    </row>
    <row r="7" spans="2:14" ht="12" customHeight="1">
      <c r="B7" s="15"/>
      <c r="C7" s="16" t="s">
        <v>9</v>
      </c>
      <c r="D7" s="17"/>
      <c r="E7" s="18"/>
      <c r="F7" s="17"/>
      <c r="G7" s="18"/>
      <c r="H7" s="17"/>
      <c r="I7" s="18"/>
      <c r="J7" s="17"/>
      <c r="K7" s="18"/>
      <c r="L7" s="17"/>
      <c r="M7" s="18"/>
      <c r="N7" s="19"/>
    </row>
    <row r="8" spans="2:14" ht="12">
      <c r="B8" s="15"/>
      <c r="C8" s="16"/>
      <c r="D8" s="20"/>
      <c r="E8" s="21"/>
      <c r="F8" s="20"/>
      <c r="G8" s="21"/>
      <c r="H8" s="20"/>
      <c r="I8" s="21"/>
      <c r="J8" s="20"/>
      <c r="K8" s="21"/>
      <c r="L8" s="20"/>
      <c r="M8" s="21"/>
      <c r="N8" s="19"/>
    </row>
    <row r="9" spans="2:14" ht="12">
      <c r="B9" s="15"/>
      <c r="C9" s="16">
        <v>1992</v>
      </c>
      <c r="D9" s="22">
        <v>595215</v>
      </c>
      <c r="E9" s="23">
        <v>126610</v>
      </c>
      <c r="F9" s="22">
        <v>12975</v>
      </c>
      <c r="G9" s="23">
        <f aca="true" t="shared" si="0" ref="G9:G14">D9+E9</f>
        <v>721825</v>
      </c>
      <c r="H9" s="22">
        <f aca="true" t="shared" si="1" ref="H9:H14">D9+F9</f>
        <v>608190</v>
      </c>
      <c r="I9" s="24">
        <f aca="true" t="shared" si="2" ref="I9:I14">G9*100/H9</f>
        <v>118.68412831516467</v>
      </c>
      <c r="J9" s="22">
        <f aca="true" t="shared" si="3" ref="J9:J14">G9-H9</f>
        <v>113635</v>
      </c>
      <c r="K9" s="21"/>
      <c r="L9" s="20"/>
      <c r="M9" s="21"/>
      <c r="N9" s="19"/>
    </row>
    <row r="10" spans="2:14" ht="12">
      <c r="B10" s="15"/>
      <c r="C10" s="16">
        <v>1993</v>
      </c>
      <c r="D10" s="22">
        <v>570120</v>
      </c>
      <c r="E10" s="23">
        <v>85737</v>
      </c>
      <c r="F10" s="22">
        <v>17759</v>
      </c>
      <c r="G10" s="23">
        <f t="shared" si="0"/>
        <v>655857</v>
      </c>
      <c r="H10" s="22">
        <f t="shared" si="1"/>
        <v>587879</v>
      </c>
      <c r="I10" s="24">
        <f t="shared" si="2"/>
        <v>111.5632638689254</v>
      </c>
      <c r="J10" s="22">
        <f t="shared" si="3"/>
        <v>67978</v>
      </c>
      <c r="K10" s="24">
        <f>(D10-D9)*100/D9</f>
        <v>-4.216123585595121</v>
      </c>
      <c r="L10" s="25">
        <f aca="true" t="shared" si="4" ref="L10:M14">(G10-G9)*100/G9</f>
        <v>-9.139057250718665</v>
      </c>
      <c r="M10" s="24">
        <f t="shared" si="4"/>
        <v>-3.3395813808184944</v>
      </c>
      <c r="N10" s="19"/>
    </row>
    <row r="11" spans="2:14" ht="12">
      <c r="B11" s="15"/>
      <c r="C11" s="16">
        <v>1994</v>
      </c>
      <c r="D11" s="22">
        <v>568082</v>
      </c>
      <c r="E11" s="23">
        <v>54152</v>
      </c>
      <c r="F11" s="22">
        <v>18970</v>
      </c>
      <c r="G11" s="23">
        <f t="shared" si="0"/>
        <v>622234</v>
      </c>
      <c r="H11" s="22">
        <f t="shared" si="1"/>
        <v>587052</v>
      </c>
      <c r="I11" s="24">
        <f t="shared" si="2"/>
        <v>105.99299550976745</v>
      </c>
      <c r="J11" s="22">
        <f t="shared" si="3"/>
        <v>35182</v>
      </c>
      <c r="K11" s="24">
        <f>(D11-D10)*100/D10</f>
        <v>-0.3574686031011015</v>
      </c>
      <c r="L11" s="25">
        <f t="shared" si="4"/>
        <v>-5.126574847870801</v>
      </c>
      <c r="M11" s="24">
        <f t="shared" si="4"/>
        <v>-0.14067520697286345</v>
      </c>
      <c r="N11" s="19"/>
    </row>
    <row r="12" spans="2:14" ht="12">
      <c r="B12" s="15"/>
      <c r="C12" s="16">
        <v>1995</v>
      </c>
      <c r="D12" s="22">
        <v>572774</v>
      </c>
      <c r="E12" s="23">
        <v>44214</v>
      </c>
      <c r="F12" s="22">
        <v>24962</v>
      </c>
      <c r="G12" s="23">
        <f t="shared" si="0"/>
        <v>616988</v>
      </c>
      <c r="H12" s="22">
        <f t="shared" si="1"/>
        <v>597736</v>
      </c>
      <c r="I12" s="24">
        <f t="shared" si="2"/>
        <v>103.22081989373235</v>
      </c>
      <c r="J12" s="22">
        <f t="shared" si="3"/>
        <v>19252</v>
      </c>
      <c r="K12" s="24">
        <f>(D12-D11)*100/D11</f>
        <v>0.8259371006298386</v>
      </c>
      <c r="L12" s="25">
        <f t="shared" si="4"/>
        <v>-0.8430911843454392</v>
      </c>
      <c r="M12" s="24">
        <f t="shared" si="4"/>
        <v>1.8199409933021267</v>
      </c>
      <c r="N12" s="19"/>
    </row>
    <row r="13" spans="2:14" ht="12">
      <c r="B13" s="15"/>
      <c r="C13" s="16">
        <v>1996</v>
      </c>
      <c r="D13" s="22">
        <v>574327</v>
      </c>
      <c r="E13" s="23">
        <v>34947</v>
      </c>
      <c r="F13" s="22">
        <v>38458</v>
      </c>
      <c r="G13" s="23">
        <f t="shared" si="0"/>
        <v>609274</v>
      </c>
      <c r="H13" s="22">
        <f t="shared" si="1"/>
        <v>612785</v>
      </c>
      <c r="I13" s="24">
        <f t="shared" si="2"/>
        <v>99.42704211101773</v>
      </c>
      <c r="J13" s="22">
        <f t="shared" si="3"/>
        <v>-3511</v>
      </c>
      <c r="K13" s="24">
        <f>(D13-D12)*100/D12</f>
        <v>0.2711366088544522</v>
      </c>
      <c r="L13" s="25">
        <f t="shared" si="4"/>
        <v>-1.2502674282157837</v>
      </c>
      <c r="M13" s="24">
        <f t="shared" si="4"/>
        <v>2.5176666622053885</v>
      </c>
      <c r="N13" s="19"/>
    </row>
    <row r="14" spans="2:14" ht="12">
      <c r="B14" s="15"/>
      <c r="C14" s="16">
        <v>1997</v>
      </c>
      <c r="D14" s="22">
        <v>587517</v>
      </c>
      <c r="E14" s="23">
        <v>25864</v>
      </c>
      <c r="F14" s="22">
        <v>47421</v>
      </c>
      <c r="G14" s="23">
        <f t="shared" si="0"/>
        <v>613381</v>
      </c>
      <c r="H14" s="22">
        <f t="shared" si="1"/>
        <v>634938</v>
      </c>
      <c r="I14" s="24">
        <f t="shared" si="2"/>
        <v>96.60486535693249</v>
      </c>
      <c r="J14" s="22">
        <f t="shared" si="3"/>
        <v>-21557</v>
      </c>
      <c r="K14" s="24">
        <f>(D14-D13)*100/D13</f>
        <v>2.296601065246802</v>
      </c>
      <c r="L14" s="25">
        <f t="shared" si="4"/>
        <v>0.674080955366551</v>
      </c>
      <c r="M14" s="24">
        <f t="shared" si="4"/>
        <v>3.615134182462038</v>
      </c>
      <c r="N14" s="19"/>
    </row>
    <row r="15" spans="2:14" ht="12">
      <c r="B15" s="15"/>
      <c r="C15" s="16">
        <v>1998</v>
      </c>
      <c r="D15" s="22">
        <v>612529</v>
      </c>
      <c r="E15" s="23">
        <v>23404</v>
      </c>
      <c r="F15" s="22">
        <v>35675</v>
      </c>
      <c r="G15" s="23">
        <f aca="true" t="shared" si="5" ref="G15:G25">D15+E15</f>
        <v>635933</v>
      </c>
      <c r="H15" s="22">
        <f aca="true" t="shared" si="6" ref="H15:H25">D15+F15</f>
        <v>648204</v>
      </c>
      <c r="I15" s="24">
        <f aca="true" t="shared" si="7" ref="I15:I25">G15*100/H15</f>
        <v>98.10692312913835</v>
      </c>
      <c r="J15" s="22">
        <f aca="true" t="shared" si="8" ref="J15:J25">G15-H15</f>
        <v>-12271</v>
      </c>
      <c r="K15" s="24">
        <f>(D15-D14)*100/D14</f>
        <v>4.257238513949384</v>
      </c>
      <c r="L15" s="25">
        <f aca="true" t="shared" si="9" ref="L15:L25">(G15-G14)*100/G14</f>
        <v>3.676670780477387</v>
      </c>
      <c r="M15" s="24">
        <f aca="true" t="shared" si="10" ref="M15:M25">(H15-H14)*100/H14</f>
        <v>2.089337856609622</v>
      </c>
      <c r="N15" s="19"/>
    </row>
    <row r="16" spans="2:14" ht="12">
      <c r="B16" s="15"/>
      <c r="C16" s="16">
        <v>1999</v>
      </c>
      <c r="D16" s="22">
        <v>631015</v>
      </c>
      <c r="E16" s="23">
        <v>23439</v>
      </c>
      <c r="F16" s="22">
        <v>29365</v>
      </c>
      <c r="G16" s="23">
        <f t="shared" si="5"/>
        <v>654454</v>
      </c>
      <c r="H16" s="22">
        <f t="shared" si="6"/>
        <v>660380</v>
      </c>
      <c r="I16" s="24">
        <f t="shared" si="7"/>
        <v>99.10263787516278</v>
      </c>
      <c r="J16" s="22">
        <f t="shared" si="8"/>
        <v>-5926</v>
      </c>
      <c r="K16" s="24">
        <f>(D16-D15)*100/D15</f>
        <v>3.0179795568862864</v>
      </c>
      <c r="L16" s="25">
        <f t="shared" si="9"/>
        <v>2.9124137291192627</v>
      </c>
      <c r="M16" s="24">
        <f t="shared" si="10"/>
        <v>1.8784209909226108</v>
      </c>
      <c r="N16" s="19"/>
    </row>
    <row r="17" spans="2:14" ht="12">
      <c r="B17" s="15"/>
      <c r="C17" s="16">
        <v>2000</v>
      </c>
      <c r="D17" s="22">
        <v>621693</v>
      </c>
      <c r="E17" s="23">
        <v>25690</v>
      </c>
      <c r="F17" s="22">
        <v>23642</v>
      </c>
      <c r="G17" s="23">
        <f t="shared" si="5"/>
        <v>647383</v>
      </c>
      <c r="H17" s="22">
        <f t="shared" si="6"/>
        <v>645335</v>
      </c>
      <c r="I17" s="24">
        <f t="shared" si="7"/>
        <v>100.3173545522868</v>
      </c>
      <c r="J17" s="22">
        <f t="shared" si="8"/>
        <v>2048</v>
      </c>
      <c r="K17" s="24">
        <f>(D17-D16)*100/D16</f>
        <v>-1.4773024413048819</v>
      </c>
      <c r="L17" s="25">
        <f t="shared" si="9"/>
        <v>-1.080442628511706</v>
      </c>
      <c r="M17" s="24">
        <f t="shared" si="10"/>
        <v>-2.2782337442078804</v>
      </c>
      <c r="N17" s="19"/>
    </row>
    <row r="18" spans="2:14" ht="12">
      <c r="B18" s="15"/>
      <c r="C18" s="16">
        <v>2001</v>
      </c>
      <c r="D18" s="22">
        <v>614238</v>
      </c>
      <c r="E18" s="23">
        <v>24535</v>
      </c>
      <c r="F18" s="22">
        <v>20462</v>
      </c>
      <c r="G18" s="23">
        <f t="shared" si="5"/>
        <v>638773</v>
      </c>
      <c r="H18" s="22">
        <f t="shared" si="6"/>
        <v>634700</v>
      </c>
      <c r="I18" s="24">
        <f t="shared" si="7"/>
        <v>100.64172049787301</v>
      </c>
      <c r="J18" s="22">
        <f t="shared" si="8"/>
        <v>4073</v>
      </c>
      <c r="K18" s="24">
        <f>(D18-D17)*100/D17</f>
        <v>-1.1991449155773026</v>
      </c>
      <c r="L18" s="25">
        <f t="shared" si="9"/>
        <v>-1.329970048641994</v>
      </c>
      <c r="M18" s="24">
        <f t="shared" si="10"/>
        <v>-1.64798128104008</v>
      </c>
      <c r="N18" s="19"/>
    </row>
    <row r="19" spans="2:14" ht="12">
      <c r="B19" s="15"/>
      <c r="C19" s="16">
        <v>2002</v>
      </c>
      <c r="D19" s="22">
        <v>572323</v>
      </c>
      <c r="E19" s="23">
        <v>18005</v>
      </c>
      <c r="F19" s="22">
        <v>23383</v>
      </c>
      <c r="G19" s="23">
        <f t="shared" si="5"/>
        <v>590328</v>
      </c>
      <c r="H19" s="22">
        <f t="shared" si="6"/>
        <v>595706</v>
      </c>
      <c r="I19" s="24">
        <f t="shared" si="7"/>
        <v>99.09720566856805</v>
      </c>
      <c r="J19" s="22">
        <f t="shared" si="8"/>
        <v>-5378</v>
      </c>
      <c r="K19" s="24">
        <f>(D19-D18)*100/D18</f>
        <v>-6.823902135654258</v>
      </c>
      <c r="L19" s="25">
        <f t="shared" si="9"/>
        <v>-7.584071336765956</v>
      </c>
      <c r="M19" s="24">
        <f t="shared" si="10"/>
        <v>-6.1436899322514575</v>
      </c>
      <c r="N19" s="19"/>
    </row>
    <row r="20" spans="2:14" ht="12">
      <c r="B20" s="15"/>
      <c r="C20" s="16">
        <v>2003</v>
      </c>
      <c r="D20" s="22">
        <v>557634</v>
      </c>
      <c r="E20" s="23">
        <v>14840</v>
      </c>
      <c r="F20" s="22">
        <v>35015</v>
      </c>
      <c r="G20" s="23">
        <f t="shared" si="5"/>
        <v>572474</v>
      </c>
      <c r="H20" s="22">
        <f t="shared" si="6"/>
        <v>592649</v>
      </c>
      <c r="I20" s="24">
        <f t="shared" si="7"/>
        <v>96.59579278797399</v>
      </c>
      <c r="J20" s="22">
        <f t="shared" si="8"/>
        <v>-20175</v>
      </c>
      <c r="K20" s="24">
        <f>(D20-D19)*100/D19</f>
        <v>-2.5665576955670137</v>
      </c>
      <c r="L20" s="25">
        <f t="shared" si="9"/>
        <v>-3.0244203222615225</v>
      </c>
      <c r="M20" s="24">
        <f t="shared" si="10"/>
        <v>-0.5131726052784428</v>
      </c>
      <c r="N20" s="19"/>
    </row>
    <row r="21" spans="2:14" ht="12">
      <c r="B21" s="15"/>
      <c r="C21" s="16">
        <v>2004</v>
      </c>
      <c r="D21" s="22">
        <v>572980</v>
      </c>
      <c r="E21" s="23">
        <v>13394</v>
      </c>
      <c r="F21" s="22">
        <v>44576</v>
      </c>
      <c r="G21" s="23">
        <f t="shared" si="5"/>
        <v>586374</v>
      </c>
      <c r="H21" s="22">
        <f t="shared" si="6"/>
        <v>617556</v>
      </c>
      <c r="I21" s="24">
        <f t="shared" si="7"/>
        <v>94.95074130929017</v>
      </c>
      <c r="J21" s="22">
        <f t="shared" si="8"/>
        <v>-31182</v>
      </c>
      <c r="K21" s="24">
        <f>(D21-D20)*100/D20</f>
        <v>2.7519842764250386</v>
      </c>
      <c r="L21" s="25">
        <f t="shared" si="9"/>
        <v>2.4280578681302556</v>
      </c>
      <c r="M21" s="24">
        <f t="shared" si="10"/>
        <v>4.202656209662043</v>
      </c>
      <c r="N21" s="19"/>
    </row>
    <row r="22" spans="2:14" ht="12">
      <c r="B22" s="15"/>
      <c r="C22" s="16">
        <v>2005</v>
      </c>
      <c r="D22" s="22">
        <v>550180</v>
      </c>
      <c r="E22" s="23">
        <v>12636</v>
      </c>
      <c r="F22" s="22">
        <v>40488</v>
      </c>
      <c r="G22" s="23">
        <f t="shared" si="5"/>
        <v>562816</v>
      </c>
      <c r="H22" s="22">
        <f t="shared" si="6"/>
        <v>590668</v>
      </c>
      <c r="I22" s="24">
        <f t="shared" si="7"/>
        <v>95.28466075697347</v>
      </c>
      <c r="J22" s="22">
        <f t="shared" si="8"/>
        <v>-27852</v>
      </c>
      <c r="K22" s="24">
        <f>(D22-D21)*100/D21</f>
        <v>-3.979196481552585</v>
      </c>
      <c r="L22" s="25">
        <f t="shared" si="9"/>
        <v>-4.017572402596295</v>
      </c>
      <c r="M22" s="24">
        <f t="shared" si="10"/>
        <v>-4.353937132826821</v>
      </c>
      <c r="N22" s="19"/>
    </row>
    <row r="23" spans="2:14" ht="12">
      <c r="B23" s="15"/>
      <c r="C23" s="16">
        <v>2006</v>
      </c>
      <c r="D23" s="22">
        <v>576153</v>
      </c>
      <c r="E23" s="23">
        <v>15387</v>
      </c>
      <c r="F23" s="22">
        <v>49453</v>
      </c>
      <c r="G23" s="23">
        <f t="shared" si="5"/>
        <v>591540</v>
      </c>
      <c r="H23" s="22">
        <f t="shared" si="6"/>
        <v>625606</v>
      </c>
      <c r="I23" s="24">
        <f t="shared" si="7"/>
        <v>94.55471974373647</v>
      </c>
      <c r="J23" s="22">
        <f t="shared" si="8"/>
        <v>-34066</v>
      </c>
      <c r="K23" s="24">
        <f>(D23-D22)*100/D22</f>
        <v>4.72081864117198</v>
      </c>
      <c r="L23" s="25">
        <f t="shared" si="9"/>
        <v>5.103621787582442</v>
      </c>
      <c r="M23" s="24">
        <f t="shared" si="10"/>
        <v>5.914997934541908</v>
      </c>
      <c r="N23" s="19"/>
    </row>
    <row r="24" spans="2:14" ht="12">
      <c r="B24" s="15"/>
      <c r="C24" s="16">
        <v>2007</v>
      </c>
      <c r="D24" s="22">
        <v>625885</v>
      </c>
      <c r="E24" s="23">
        <v>18143</v>
      </c>
      <c r="F24" s="22">
        <v>32587</v>
      </c>
      <c r="G24" s="23">
        <f t="shared" si="5"/>
        <v>644028</v>
      </c>
      <c r="H24" s="22">
        <f t="shared" si="6"/>
        <v>658472</v>
      </c>
      <c r="I24" s="24">
        <f t="shared" si="7"/>
        <v>97.80643672016426</v>
      </c>
      <c r="J24" s="22">
        <f t="shared" si="8"/>
        <v>-14444</v>
      </c>
      <c r="K24" s="24">
        <f>(D24-D23)*100/D23</f>
        <v>8.631734973175528</v>
      </c>
      <c r="L24" s="25">
        <f t="shared" si="9"/>
        <v>8.873110863170707</v>
      </c>
      <c r="M24" s="24">
        <f t="shared" si="10"/>
        <v>5.253466239134535</v>
      </c>
      <c r="N24" s="19"/>
    </row>
    <row r="25" spans="2:14" ht="12">
      <c r="B25" s="15"/>
      <c r="C25" s="16">
        <v>2008</v>
      </c>
      <c r="D25" s="22">
        <v>616259</v>
      </c>
      <c r="E25" s="23">
        <v>19416</v>
      </c>
      <c r="F25" s="22">
        <v>14469</v>
      </c>
      <c r="G25" s="23">
        <f t="shared" si="5"/>
        <v>635675</v>
      </c>
      <c r="H25" s="22">
        <f t="shared" si="6"/>
        <v>630728</v>
      </c>
      <c r="I25" s="24">
        <f t="shared" si="7"/>
        <v>100.78433175631969</v>
      </c>
      <c r="J25" s="22">
        <f t="shared" si="8"/>
        <v>4947</v>
      </c>
      <c r="K25" s="24">
        <f>(D25-D24)*100/D24</f>
        <v>-1.5379822171804725</v>
      </c>
      <c r="L25" s="25">
        <f t="shared" si="9"/>
        <v>-1.2969932984280186</v>
      </c>
      <c r="M25" s="24">
        <f t="shared" si="10"/>
        <v>-4.213391002199031</v>
      </c>
      <c r="N25" s="19"/>
    </row>
    <row r="26" spans="2:14" ht="12">
      <c r="B26" s="15"/>
      <c r="C26" s="16"/>
      <c r="D26" s="22"/>
      <c r="E26" s="23"/>
      <c r="F26" s="22"/>
      <c r="G26" s="23"/>
      <c r="H26" s="22"/>
      <c r="I26" s="21"/>
      <c r="J26" s="20"/>
      <c r="K26" s="21"/>
      <c r="L26" s="20"/>
      <c r="M26" s="21"/>
      <c r="N26" s="19"/>
    </row>
    <row r="27" spans="2:14" ht="12">
      <c r="B27" s="15"/>
      <c r="C27" s="16" t="s">
        <v>10</v>
      </c>
      <c r="D27" s="22"/>
      <c r="E27" s="23"/>
      <c r="F27" s="22"/>
      <c r="G27" s="23"/>
      <c r="H27" s="22"/>
      <c r="I27" s="21"/>
      <c r="J27" s="20"/>
      <c r="K27" s="21"/>
      <c r="L27" s="20"/>
      <c r="M27" s="21"/>
      <c r="N27" s="19"/>
    </row>
    <row r="28" spans="2:14" ht="12">
      <c r="B28" s="15"/>
      <c r="C28" s="16"/>
      <c r="D28" s="22"/>
      <c r="E28" s="23"/>
      <c r="F28" s="22"/>
      <c r="G28" s="23"/>
      <c r="H28" s="22"/>
      <c r="I28" s="21"/>
      <c r="J28" s="20"/>
      <c r="K28" s="21"/>
      <c r="L28" s="20"/>
      <c r="M28" s="21"/>
      <c r="N28" s="19"/>
    </row>
    <row r="29" spans="2:14" ht="12">
      <c r="B29" s="15"/>
      <c r="C29" s="16">
        <v>1992</v>
      </c>
      <c r="D29" s="22">
        <v>484954</v>
      </c>
      <c r="E29" s="23">
        <v>122953</v>
      </c>
      <c r="F29" s="22">
        <v>10948</v>
      </c>
      <c r="G29" s="23">
        <f aca="true" t="shared" si="11" ref="G29:G34">D29+E29</f>
        <v>607907</v>
      </c>
      <c r="H29" s="22">
        <f aca="true" t="shared" si="12" ref="H29:H34">D29+F29</f>
        <v>495902</v>
      </c>
      <c r="I29" s="24">
        <f aca="true" t="shared" si="13" ref="I29:I34">G29*100/H29</f>
        <v>122.58611580513892</v>
      </c>
      <c r="J29" s="22">
        <f aca="true" t="shared" si="14" ref="J29:J34">G29-H29</f>
        <v>112005</v>
      </c>
      <c r="K29" s="21"/>
      <c r="L29" s="20"/>
      <c r="M29" s="21"/>
      <c r="N29" s="19"/>
    </row>
    <row r="30" spans="2:14" ht="12">
      <c r="B30" s="15"/>
      <c r="C30" s="16">
        <v>1993</v>
      </c>
      <c r="D30" s="22">
        <v>456959</v>
      </c>
      <c r="E30" s="23">
        <v>83307</v>
      </c>
      <c r="F30" s="22">
        <v>13905</v>
      </c>
      <c r="G30" s="23">
        <f t="shared" si="11"/>
        <v>540266</v>
      </c>
      <c r="H30" s="22">
        <f t="shared" si="12"/>
        <v>470864</v>
      </c>
      <c r="I30" s="24">
        <f t="shared" si="13"/>
        <v>114.73928777736246</v>
      </c>
      <c r="J30" s="22">
        <f t="shared" si="14"/>
        <v>69402</v>
      </c>
      <c r="K30" s="24">
        <f>(D30-D29)*100/D29</f>
        <v>-5.772712463450142</v>
      </c>
      <c r="L30" s="25">
        <f aca="true" t="shared" si="15" ref="L30:M34">(G30-G29)*100/G29</f>
        <v>-11.126866445031888</v>
      </c>
      <c r="M30" s="24">
        <f t="shared" si="15"/>
        <v>-5.048981451980431</v>
      </c>
      <c r="N30" s="19"/>
    </row>
    <row r="31" spans="2:14" ht="12">
      <c r="B31" s="15"/>
      <c r="C31" s="16">
        <v>1994</v>
      </c>
      <c r="D31" s="22">
        <v>435388</v>
      </c>
      <c r="E31" s="23">
        <v>52462</v>
      </c>
      <c r="F31" s="22">
        <v>16902</v>
      </c>
      <c r="G31" s="23">
        <f t="shared" si="11"/>
        <v>487850</v>
      </c>
      <c r="H31" s="22">
        <f t="shared" si="12"/>
        <v>452290</v>
      </c>
      <c r="I31" s="24">
        <f t="shared" si="13"/>
        <v>107.8622122974198</v>
      </c>
      <c r="J31" s="22">
        <f t="shared" si="14"/>
        <v>35560</v>
      </c>
      <c r="K31" s="24">
        <f>(D31-D30)*100/D30</f>
        <v>-4.720554798132874</v>
      </c>
      <c r="L31" s="25">
        <f t="shared" si="15"/>
        <v>-9.701887588706304</v>
      </c>
      <c r="M31" s="24">
        <f t="shared" si="15"/>
        <v>-3.9446634272316423</v>
      </c>
      <c r="N31" s="19"/>
    </row>
    <row r="32" spans="2:14" ht="12">
      <c r="B32" s="15"/>
      <c r="C32" s="16">
        <v>1995</v>
      </c>
      <c r="D32" s="22">
        <v>436082</v>
      </c>
      <c r="E32" s="23">
        <v>42889</v>
      </c>
      <c r="F32" s="22">
        <v>18821</v>
      </c>
      <c r="G32" s="23">
        <f t="shared" si="11"/>
        <v>478971</v>
      </c>
      <c r="H32" s="22">
        <f t="shared" si="12"/>
        <v>454903</v>
      </c>
      <c r="I32" s="24">
        <f t="shared" si="13"/>
        <v>105.29079825809019</v>
      </c>
      <c r="J32" s="22">
        <f t="shared" si="14"/>
        <v>24068</v>
      </c>
      <c r="K32" s="24">
        <f>(D32-D31)*100/D31</f>
        <v>0.15939805414940236</v>
      </c>
      <c r="L32" s="25">
        <f t="shared" si="15"/>
        <v>-1.820026647535103</v>
      </c>
      <c r="M32" s="24">
        <f t="shared" si="15"/>
        <v>0.5777266797850936</v>
      </c>
      <c r="N32" s="19"/>
    </row>
    <row r="33" spans="2:14" ht="12">
      <c r="B33" s="15"/>
      <c r="C33" s="16">
        <v>1996</v>
      </c>
      <c r="D33" s="22">
        <v>434648</v>
      </c>
      <c r="E33" s="23">
        <v>33642</v>
      </c>
      <c r="F33" s="22">
        <v>23896</v>
      </c>
      <c r="G33" s="23">
        <f t="shared" si="11"/>
        <v>468290</v>
      </c>
      <c r="H33" s="22">
        <f t="shared" si="12"/>
        <v>458544</v>
      </c>
      <c r="I33" s="24">
        <f t="shared" si="13"/>
        <v>102.12542307826511</v>
      </c>
      <c r="J33" s="22">
        <f t="shared" si="14"/>
        <v>9746</v>
      </c>
      <c r="K33" s="24">
        <f>(D33-D32)*100/D32</f>
        <v>-0.32883723703340195</v>
      </c>
      <c r="L33" s="25">
        <f t="shared" si="15"/>
        <v>-2.2299888719776355</v>
      </c>
      <c r="M33" s="24">
        <f t="shared" si="15"/>
        <v>0.8003904129012119</v>
      </c>
      <c r="N33" s="19"/>
    </row>
    <row r="34" spans="2:14" ht="12">
      <c r="B34" s="15"/>
      <c r="C34" s="16">
        <v>1997</v>
      </c>
      <c r="D34" s="22">
        <v>448323</v>
      </c>
      <c r="E34" s="23">
        <v>25112</v>
      </c>
      <c r="F34" s="22">
        <v>30793</v>
      </c>
      <c r="G34" s="23">
        <f t="shared" si="11"/>
        <v>473435</v>
      </c>
      <c r="H34" s="22">
        <f t="shared" si="12"/>
        <v>479116</v>
      </c>
      <c r="I34" s="24">
        <f t="shared" si="13"/>
        <v>98.81427462242964</v>
      </c>
      <c r="J34" s="22">
        <f t="shared" si="14"/>
        <v>-5681</v>
      </c>
      <c r="K34" s="24">
        <f>(D34-D33)*100/D33</f>
        <v>3.146224070972373</v>
      </c>
      <c r="L34" s="25">
        <f t="shared" si="15"/>
        <v>1.0986781695103462</v>
      </c>
      <c r="M34" s="24">
        <f t="shared" si="15"/>
        <v>4.48637426288426</v>
      </c>
      <c r="N34" s="19"/>
    </row>
    <row r="35" spans="2:14" ht="12">
      <c r="B35" s="15"/>
      <c r="C35" s="16">
        <v>1998</v>
      </c>
      <c r="D35" s="22">
        <v>468732</v>
      </c>
      <c r="E35" s="23">
        <v>22775</v>
      </c>
      <c r="F35" s="22">
        <v>22297</v>
      </c>
      <c r="G35" s="23">
        <f aca="true" t="shared" si="16" ref="G35:G45">D35+E35</f>
        <v>491507</v>
      </c>
      <c r="H35" s="22">
        <f aca="true" t="shared" si="17" ref="H35:H45">D35+F35</f>
        <v>491029</v>
      </c>
      <c r="I35" s="24">
        <f aca="true" t="shared" si="18" ref="I35:I45">G35*100/H35</f>
        <v>100.09734659256378</v>
      </c>
      <c r="J35" s="22">
        <f aca="true" t="shared" si="19" ref="J35:J45">G35-H35</f>
        <v>478</v>
      </c>
      <c r="K35" s="24">
        <f>(D35-D34)*100/D34</f>
        <v>4.552298231409051</v>
      </c>
      <c r="L35" s="25">
        <f aca="true" t="shared" si="20" ref="L35:L45">(G35-G34)*100/G34</f>
        <v>3.8172082756872645</v>
      </c>
      <c r="M35" s="24">
        <f aca="true" t="shared" si="21" ref="M35:M45">(H35-H34)*100/H34</f>
        <v>2.4864542198548993</v>
      </c>
      <c r="N35" s="19"/>
    </row>
    <row r="36" spans="2:14" ht="12">
      <c r="B36" s="15"/>
      <c r="C36" s="16">
        <v>1999</v>
      </c>
      <c r="D36" s="22">
        <v>482213</v>
      </c>
      <c r="E36" s="23">
        <v>22657</v>
      </c>
      <c r="F36" s="22">
        <v>18517</v>
      </c>
      <c r="G36" s="23">
        <f t="shared" si="16"/>
        <v>504870</v>
      </c>
      <c r="H36" s="22">
        <f t="shared" si="17"/>
        <v>500730</v>
      </c>
      <c r="I36" s="24">
        <f t="shared" si="18"/>
        <v>100.82679288239171</v>
      </c>
      <c r="J36" s="22">
        <f t="shared" si="19"/>
        <v>4140</v>
      </c>
      <c r="K36" s="24">
        <f>(D36-D35)*100/D35</f>
        <v>2.8760571072595855</v>
      </c>
      <c r="L36" s="25">
        <f t="shared" si="20"/>
        <v>2.7187812177649557</v>
      </c>
      <c r="M36" s="24">
        <f t="shared" si="21"/>
        <v>1.9756470595423081</v>
      </c>
      <c r="N36" s="19"/>
    </row>
    <row r="37" spans="2:14" ht="12">
      <c r="B37" s="15"/>
      <c r="C37" s="16">
        <v>2000</v>
      </c>
      <c r="D37" s="22">
        <v>483082</v>
      </c>
      <c r="E37" s="23">
        <v>24760</v>
      </c>
      <c r="F37" s="22">
        <v>14214</v>
      </c>
      <c r="G37" s="23">
        <f t="shared" si="16"/>
        <v>507842</v>
      </c>
      <c r="H37" s="22">
        <f t="shared" si="17"/>
        <v>497296</v>
      </c>
      <c r="I37" s="24">
        <f t="shared" si="18"/>
        <v>102.12066857565715</v>
      </c>
      <c r="J37" s="22">
        <f t="shared" si="19"/>
        <v>10546</v>
      </c>
      <c r="K37" s="24">
        <f>(D37-D36)*100/D36</f>
        <v>0.1802108197000081</v>
      </c>
      <c r="L37" s="25">
        <f t="shared" si="20"/>
        <v>0.58866638936756</v>
      </c>
      <c r="M37" s="24">
        <f t="shared" si="21"/>
        <v>-0.685798733848581</v>
      </c>
      <c r="N37" s="19"/>
    </row>
    <row r="38" spans="2:14" ht="12">
      <c r="B38" s="15"/>
      <c r="C38" s="16">
        <v>2001</v>
      </c>
      <c r="D38" s="22">
        <v>480183</v>
      </c>
      <c r="E38" s="23">
        <v>23618</v>
      </c>
      <c r="F38" s="22">
        <v>11962</v>
      </c>
      <c r="G38" s="23">
        <f t="shared" si="16"/>
        <v>503801</v>
      </c>
      <c r="H38" s="22">
        <f t="shared" si="17"/>
        <v>492145</v>
      </c>
      <c r="I38" s="24">
        <f t="shared" si="18"/>
        <v>102.36840768472706</v>
      </c>
      <c r="J38" s="22">
        <f t="shared" si="19"/>
        <v>11656</v>
      </c>
      <c r="K38" s="24">
        <f>(D38-D37)*100/D37</f>
        <v>-0.6001051581305037</v>
      </c>
      <c r="L38" s="25">
        <f t="shared" si="20"/>
        <v>-0.7957199286392225</v>
      </c>
      <c r="M38" s="24">
        <f t="shared" si="21"/>
        <v>-1.035801615134648</v>
      </c>
      <c r="N38" s="19"/>
    </row>
    <row r="39" spans="2:14" ht="12">
      <c r="B39" s="15"/>
      <c r="C39" s="16">
        <v>2002</v>
      </c>
      <c r="D39" s="22">
        <v>447426</v>
      </c>
      <c r="E39" s="23">
        <v>17123</v>
      </c>
      <c r="F39" s="22">
        <v>13180</v>
      </c>
      <c r="G39" s="23">
        <f t="shared" si="16"/>
        <v>464549</v>
      </c>
      <c r="H39" s="22">
        <f t="shared" si="17"/>
        <v>460606</v>
      </c>
      <c r="I39" s="24">
        <f t="shared" si="18"/>
        <v>100.85604616526923</v>
      </c>
      <c r="J39" s="22">
        <f t="shared" si="19"/>
        <v>3943</v>
      </c>
      <c r="K39" s="24">
        <f>(D39-D38)*100/D38</f>
        <v>-6.821774198586788</v>
      </c>
      <c r="L39" s="25">
        <f t="shared" si="20"/>
        <v>-7.791171514149436</v>
      </c>
      <c r="M39" s="24">
        <f t="shared" si="21"/>
        <v>-6.408477176441902</v>
      </c>
      <c r="N39" s="19"/>
    </row>
    <row r="40" spans="2:14" ht="12">
      <c r="B40" s="15"/>
      <c r="C40" s="16">
        <v>2003</v>
      </c>
      <c r="D40" s="22">
        <v>434747</v>
      </c>
      <c r="E40" s="23">
        <v>13994</v>
      </c>
      <c r="F40" s="22">
        <v>22267</v>
      </c>
      <c r="G40" s="23">
        <f t="shared" si="16"/>
        <v>448741</v>
      </c>
      <c r="H40" s="22">
        <f t="shared" si="17"/>
        <v>457014</v>
      </c>
      <c r="I40" s="24">
        <f t="shared" si="18"/>
        <v>98.18977099169828</v>
      </c>
      <c r="J40" s="22">
        <f t="shared" si="19"/>
        <v>-8273</v>
      </c>
      <c r="K40" s="24">
        <f>(D40-D39)*100/D39</f>
        <v>-2.833764689579953</v>
      </c>
      <c r="L40" s="25">
        <f t="shared" si="20"/>
        <v>-3.402870310774536</v>
      </c>
      <c r="M40" s="24">
        <f t="shared" si="21"/>
        <v>-0.7798422078739747</v>
      </c>
      <c r="N40" s="19"/>
    </row>
    <row r="41" spans="2:14" ht="12">
      <c r="B41" s="15"/>
      <c r="C41" s="16">
        <v>2004</v>
      </c>
      <c r="D41" s="22">
        <v>448876</v>
      </c>
      <c r="E41" s="23">
        <v>12549</v>
      </c>
      <c r="F41" s="22">
        <v>29677</v>
      </c>
      <c r="G41" s="23">
        <f t="shared" si="16"/>
        <v>461425</v>
      </c>
      <c r="H41" s="22">
        <f t="shared" si="17"/>
        <v>478553</v>
      </c>
      <c r="I41" s="24">
        <f t="shared" si="18"/>
        <v>96.4208771024317</v>
      </c>
      <c r="J41" s="22">
        <f t="shared" si="19"/>
        <v>-17128</v>
      </c>
      <c r="K41" s="24">
        <f>(D41-D40)*100/D40</f>
        <v>3.249936169772304</v>
      </c>
      <c r="L41" s="25">
        <f t="shared" si="20"/>
        <v>2.8265747948148263</v>
      </c>
      <c r="M41" s="24">
        <f t="shared" si="21"/>
        <v>4.712984722568674</v>
      </c>
      <c r="N41" s="19"/>
    </row>
    <row r="42" spans="2:14" ht="12">
      <c r="B42" s="15"/>
      <c r="C42" s="16">
        <v>2005</v>
      </c>
      <c r="D42" s="22">
        <v>434162</v>
      </c>
      <c r="E42" s="23">
        <v>11786</v>
      </c>
      <c r="F42" s="22">
        <v>29334</v>
      </c>
      <c r="G42" s="23">
        <f t="shared" si="16"/>
        <v>445948</v>
      </c>
      <c r="H42" s="22">
        <f t="shared" si="17"/>
        <v>463496</v>
      </c>
      <c r="I42" s="24">
        <f t="shared" si="18"/>
        <v>96.21399105925401</v>
      </c>
      <c r="J42" s="22">
        <f t="shared" si="19"/>
        <v>-17548</v>
      </c>
      <c r="K42" s="24">
        <f>(D42-D41)*100/D41</f>
        <v>-3.2779654069275255</v>
      </c>
      <c r="L42" s="25">
        <f t="shared" si="20"/>
        <v>-3.354174567914612</v>
      </c>
      <c r="M42" s="24">
        <f t="shared" si="21"/>
        <v>-3.1463599643090734</v>
      </c>
      <c r="N42" s="19"/>
    </row>
    <row r="43" spans="2:14" ht="12">
      <c r="B43" s="15"/>
      <c r="C43" s="16">
        <v>2006</v>
      </c>
      <c r="D43" s="22">
        <v>452215</v>
      </c>
      <c r="E43" s="23">
        <v>13552</v>
      </c>
      <c r="F43" s="22">
        <v>33221</v>
      </c>
      <c r="G43" s="23">
        <f t="shared" si="16"/>
        <v>465767</v>
      </c>
      <c r="H43" s="22">
        <f t="shared" si="17"/>
        <v>485436</v>
      </c>
      <c r="I43" s="24">
        <f t="shared" si="18"/>
        <v>95.94817854464853</v>
      </c>
      <c r="J43" s="22">
        <f t="shared" si="19"/>
        <v>-19669</v>
      </c>
      <c r="K43" s="24">
        <f>(D43-D42)*100/D42</f>
        <v>4.158125308064732</v>
      </c>
      <c r="L43" s="25">
        <f t="shared" si="20"/>
        <v>4.444240135621193</v>
      </c>
      <c r="M43" s="24">
        <f t="shared" si="21"/>
        <v>4.733589933893712</v>
      </c>
      <c r="N43" s="19"/>
    </row>
    <row r="44" spans="2:14" ht="12">
      <c r="B44" s="15"/>
      <c r="C44" s="16">
        <v>2007</v>
      </c>
      <c r="D44" s="22">
        <v>500787</v>
      </c>
      <c r="E44" s="23">
        <v>15827</v>
      </c>
      <c r="F44" s="22">
        <v>23049</v>
      </c>
      <c r="G44" s="23">
        <f t="shared" si="16"/>
        <v>516614</v>
      </c>
      <c r="H44" s="22">
        <f t="shared" si="17"/>
        <v>523836</v>
      </c>
      <c r="I44" s="24">
        <f t="shared" si="18"/>
        <v>98.62132423124795</v>
      </c>
      <c r="J44" s="22">
        <f t="shared" si="19"/>
        <v>-7222</v>
      </c>
      <c r="K44" s="24">
        <f>(D44-D43)*100/D43</f>
        <v>10.740908638590051</v>
      </c>
      <c r="L44" s="25">
        <f t="shared" si="20"/>
        <v>10.91683180646117</v>
      </c>
      <c r="M44" s="24">
        <f t="shared" si="21"/>
        <v>7.910414555162782</v>
      </c>
      <c r="N44" s="19"/>
    </row>
    <row r="45" spans="2:14" ht="12">
      <c r="B45" s="15"/>
      <c r="C45" s="16">
        <v>2008</v>
      </c>
      <c r="D45" s="22">
        <v>502441</v>
      </c>
      <c r="E45" s="23">
        <v>16647</v>
      </c>
      <c r="F45" s="22">
        <v>10121</v>
      </c>
      <c r="G45" s="23">
        <f t="shared" si="16"/>
        <v>519088</v>
      </c>
      <c r="H45" s="22">
        <f t="shared" si="17"/>
        <v>512562</v>
      </c>
      <c r="I45" s="24">
        <f t="shared" si="18"/>
        <v>101.27321182608152</v>
      </c>
      <c r="J45" s="22">
        <f t="shared" si="19"/>
        <v>6526</v>
      </c>
      <c r="K45" s="24">
        <f>(D45-D44)*100/D44</f>
        <v>0.3302801390611178</v>
      </c>
      <c r="L45" s="25">
        <f t="shared" si="20"/>
        <v>0.4788875253090315</v>
      </c>
      <c r="M45" s="24">
        <f t="shared" si="21"/>
        <v>-2.1522003069663023</v>
      </c>
      <c r="N45" s="19"/>
    </row>
    <row r="46" spans="2:14" ht="12">
      <c r="B46" s="15"/>
      <c r="C46" s="16"/>
      <c r="D46" s="22"/>
      <c r="E46" s="23"/>
      <c r="F46" s="22"/>
      <c r="G46" s="23"/>
      <c r="H46" s="22"/>
      <c r="I46" s="21"/>
      <c r="J46" s="20"/>
      <c r="K46" s="21"/>
      <c r="L46" s="20"/>
      <c r="M46" s="21"/>
      <c r="N46" s="19"/>
    </row>
    <row r="47" spans="2:14" ht="12">
      <c r="B47" s="15"/>
      <c r="C47" s="16" t="s">
        <v>11</v>
      </c>
      <c r="D47" s="22"/>
      <c r="E47" s="23"/>
      <c r="F47" s="22"/>
      <c r="G47" s="23"/>
      <c r="H47" s="22"/>
      <c r="I47" s="21"/>
      <c r="J47" s="20"/>
      <c r="K47" s="21"/>
      <c r="L47" s="20"/>
      <c r="M47" s="21"/>
      <c r="N47" s="19"/>
    </row>
    <row r="48" spans="2:14" ht="12">
      <c r="B48" s="15"/>
      <c r="C48" s="16"/>
      <c r="D48" s="22"/>
      <c r="E48" s="23"/>
      <c r="F48" s="22"/>
      <c r="G48" s="23"/>
      <c r="H48" s="22"/>
      <c r="I48" s="21"/>
      <c r="J48" s="20"/>
      <c r="K48" s="21"/>
      <c r="L48" s="20"/>
      <c r="M48" s="21"/>
      <c r="N48" s="19"/>
    </row>
    <row r="49" spans="2:14" ht="12">
      <c r="B49" s="15"/>
      <c r="C49" s="16">
        <v>1992</v>
      </c>
      <c r="D49" s="22">
        <v>110261</v>
      </c>
      <c r="E49" s="23">
        <v>3657</v>
      </c>
      <c r="F49" s="22">
        <v>2027</v>
      </c>
      <c r="G49" s="23">
        <f aca="true" t="shared" si="22" ref="G49:G54">D49+E49</f>
        <v>113918</v>
      </c>
      <c r="H49" s="22">
        <f aca="true" t="shared" si="23" ref="H49:H54">D49+F49</f>
        <v>112288</v>
      </c>
      <c r="I49" s="24">
        <f aca="true" t="shared" si="24" ref="I49:I54">G49*100/H49</f>
        <v>101.45162439441437</v>
      </c>
      <c r="J49" s="22">
        <f aca="true" t="shared" si="25" ref="J49:J54">G49-H49</f>
        <v>1630</v>
      </c>
      <c r="K49" s="21"/>
      <c r="L49" s="20"/>
      <c r="M49" s="21"/>
      <c r="N49" s="19"/>
    </row>
    <row r="50" spans="2:14" ht="12">
      <c r="B50" s="15"/>
      <c r="C50" s="16">
        <v>1993</v>
      </c>
      <c r="D50" s="22">
        <v>113161</v>
      </c>
      <c r="E50" s="23">
        <v>2430</v>
      </c>
      <c r="F50" s="22">
        <v>3854</v>
      </c>
      <c r="G50" s="23">
        <f t="shared" si="22"/>
        <v>115591</v>
      </c>
      <c r="H50" s="22">
        <f t="shared" si="23"/>
        <v>117015</v>
      </c>
      <c r="I50" s="24">
        <f t="shared" si="24"/>
        <v>98.7830620005982</v>
      </c>
      <c r="J50" s="22">
        <f t="shared" si="25"/>
        <v>-1424</v>
      </c>
      <c r="K50" s="24">
        <f>(D50-D49)*100/D49</f>
        <v>2.630123071620972</v>
      </c>
      <c r="L50" s="25">
        <f aca="true" t="shared" si="26" ref="L50:M54">(G50-G49)*100/G49</f>
        <v>1.4686002212117488</v>
      </c>
      <c r="M50" s="24">
        <f t="shared" si="26"/>
        <v>4.2097107438016526</v>
      </c>
      <c r="N50" s="19"/>
    </row>
    <row r="51" spans="2:14" ht="12">
      <c r="B51" s="15"/>
      <c r="C51" s="16">
        <v>1994</v>
      </c>
      <c r="D51" s="22">
        <v>132694</v>
      </c>
      <c r="E51" s="23">
        <v>1690</v>
      </c>
      <c r="F51" s="22">
        <v>2068</v>
      </c>
      <c r="G51" s="23">
        <f t="shared" si="22"/>
        <v>134384</v>
      </c>
      <c r="H51" s="22">
        <f t="shared" si="23"/>
        <v>134762</v>
      </c>
      <c r="I51" s="24">
        <f t="shared" si="24"/>
        <v>99.71950549858269</v>
      </c>
      <c r="J51" s="22">
        <f t="shared" si="25"/>
        <v>-378</v>
      </c>
      <c r="K51" s="24">
        <f>(D51-D50)*100/D50</f>
        <v>17.261247249494083</v>
      </c>
      <c r="L51" s="25">
        <f t="shared" si="26"/>
        <v>16.258186190966423</v>
      </c>
      <c r="M51" s="24">
        <f t="shared" si="26"/>
        <v>15.166431654061444</v>
      </c>
      <c r="N51" s="19"/>
    </row>
    <row r="52" spans="2:14" ht="12">
      <c r="B52" s="15"/>
      <c r="C52" s="16">
        <v>1995</v>
      </c>
      <c r="D52" s="22">
        <v>136692</v>
      </c>
      <c r="E52" s="23">
        <v>1325</v>
      </c>
      <c r="F52" s="22">
        <v>6141</v>
      </c>
      <c r="G52" s="23">
        <f t="shared" si="22"/>
        <v>138017</v>
      </c>
      <c r="H52" s="22">
        <f t="shared" si="23"/>
        <v>142833</v>
      </c>
      <c r="I52" s="24">
        <f t="shared" si="24"/>
        <v>96.62823017089889</v>
      </c>
      <c r="J52" s="22">
        <f t="shared" si="25"/>
        <v>-4816</v>
      </c>
      <c r="K52" s="24">
        <f>(D52-D51)*100/D51</f>
        <v>3.012947081254616</v>
      </c>
      <c r="L52" s="25">
        <f t="shared" si="26"/>
        <v>2.703446838909394</v>
      </c>
      <c r="M52" s="24">
        <f t="shared" si="26"/>
        <v>5.9890770395215265</v>
      </c>
      <c r="N52" s="19"/>
    </row>
    <row r="53" spans="2:14" ht="12">
      <c r="B53" s="15"/>
      <c r="C53" s="16">
        <v>1996</v>
      </c>
      <c r="D53" s="22">
        <v>139679</v>
      </c>
      <c r="E53" s="23">
        <v>1305</v>
      </c>
      <c r="F53" s="22">
        <v>14562</v>
      </c>
      <c r="G53" s="23">
        <f t="shared" si="22"/>
        <v>140984</v>
      </c>
      <c r="H53" s="22">
        <f t="shared" si="23"/>
        <v>154241</v>
      </c>
      <c r="I53" s="24">
        <f t="shared" si="24"/>
        <v>91.40500904428784</v>
      </c>
      <c r="J53" s="22">
        <f t="shared" si="25"/>
        <v>-13257</v>
      </c>
      <c r="K53" s="24">
        <f>(D53-D52)*100/D52</f>
        <v>2.1852046937640828</v>
      </c>
      <c r="L53" s="25">
        <f t="shared" si="26"/>
        <v>2.1497351775505917</v>
      </c>
      <c r="M53" s="24">
        <f t="shared" si="26"/>
        <v>7.986949794515273</v>
      </c>
      <c r="N53" s="19"/>
    </row>
    <row r="54" spans="2:14" ht="12">
      <c r="B54" s="15"/>
      <c r="C54" s="16">
        <v>1997</v>
      </c>
      <c r="D54" s="22">
        <v>139194</v>
      </c>
      <c r="E54" s="23">
        <v>752</v>
      </c>
      <c r="F54" s="22">
        <v>16628</v>
      </c>
      <c r="G54" s="23">
        <f t="shared" si="22"/>
        <v>139946</v>
      </c>
      <c r="H54" s="22">
        <f t="shared" si="23"/>
        <v>155822</v>
      </c>
      <c r="I54" s="24">
        <f t="shared" si="24"/>
        <v>89.81145152802557</v>
      </c>
      <c r="J54" s="22">
        <f t="shared" si="25"/>
        <v>-15876</v>
      </c>
      <c r="K54" s="24">
        <f>(D54-D53)*100/D53</f>
        <v>-0.3472247080806707</v>
      </c>
      <c r="L54" s="25">
        <f t="shared" si="26"/>
        <v>-0.7362537592918346</v>
      </c>
      <c r="M54" s="24">
        <f t="shared" si="26"/>
        <v>1.0250192879973548</v>
      </c>
      <c r="N54" s="19"/>
    </row>
    <row r="55" spans="2:14" ht="12">
      <c r="B55" s="15"/>
      <c r="C55" s="16">
        <v>1998</v>
      </c>
      <c r="D55" s="22">
        <v>143797</v>
      </c>
      <c r="E55" s="23">
        <v>629</v>
      </c>
      <c r="F55" s="22">
        <v>13378</v>
      </c>
      <c r="G55" s="23">
        <f aca="true" t="shared" si="27" ref="G55:G65">D55+E55</f>
        <v>144426</v>
      </c>
      <c r="H55" s="22">
        <f aca="true" t="shared" si="28" ref="H55:H65">D55+F55</f>
        <v>157175</v>
      </c>
      <c r="I55" s="24">
        <f aca="true" t="shared" si="29" ref="I55:I65">G55*100/H55</f>
        <v>91.88865913790362</v>
      </c>
      <c r="J55" s="22">
        <f aca="true" t="shared" si="30" ref="J55:J65">G55-H55</f>
        <v>-12749</v>
      </c>
      <c r="K55" s="24">
        <f>(D55-D54)*100/D54</f>
        <v>3.30689541215857</v>
      </c>
      <c r="L55" s="25">
        <f aca="true" t="shared" si="31" ref="L55:L65">(G55-G54)*100/G54</f>
        <v>3.2012347619796206</v>
      </c>
      <c r="M55" s="24">
        <f aca="true" t="shared" si="32" ref="M55:M65">(H55-H54)*100/H54</f>
        <v>0.8682984430953267</v>
      </c>
      <c r="N55" s="19"/>
    </row>
    <row r="56" spans="2:14" ht="12">
      <c r="B56" s="15"/>
      <c r="C56" s="16">
        <v>1999</v>
      </c>
      <c r="D56" s="22">
        <v>148802</v>
      </c>
      <c r="E56" s="23">
        <v>782</v>
      </c>
      <c r="F56" s="22">
        <v>10848</v>
      </c>
      <c r="G56" s="23">
        <f t="shared" si="27"/>
        <v>149584</v>
      </c>
      <c r="H56" s="22">
        <f t="shared" si="28"/>
        <v>159650</v>
      </c>
      <c r="I56" s="24">
        <f t="shared" si="29"/>
        <v>93.69495772001252</v>
      </c>
      <c r="J56" s="22">
        <f t="shared" si="30"/>
        <v>-10066</v>
      </c>
      <c r="K56" s="24">
        <f>(D56-D55)*100/D55</f>
        <v>3.480601125197327</v>
      </c>
      <c r="L56" s="25">
        <f t="shared" si="31"/>
        <v>3.5713791145638596</v>
      </c>
      <c r="M56" s="24">
        <f t="shared" si="32"/>
        <v>1.5746779067917926</v>
      </c>
      <c r="N56" s="19"/>
    </row>
    <row r="57" spans="2:14" ht="12">
      <c r="B57" s="15"/>
      <c r="C57" s="16">
        <v>2000</v>
      </c>
      <c r="D57" s="22">
        <v>138611</v>
      </c>
      <c r="E57" s="23">
        <v>930</v>
      </c>
      <c r="F57" s="22">
        <v>9428</v>
      </c>
      <c r="G57" s="23">
        <f t="shared" si="27"/>
        <v>139541</v>
      </c>
      <c r="H57" s="22">
        <f t="shared" si="28"/>
        <v>148039</v>
      </c>
      <c r="I57" s="24">
        <f t="shared" si="29"/>
        <v>94.25962077560642</v>
      </c>
      <c r="J57" s="22">
        <f t="shared" si="30"/>
        <v>-8498</v>
      </c>
      <c r="K57" s="24">
        <f>(D57-D56)*100/D56</f>
        <v>-6.84869827018454</v>
      </c>
      <c r="L57" s="25">
        <f t="shared" si="31"/>
        <v>-6.71395336399615</v>
      </c>
      <c r="M57" s="24">
        <f t="shared" si="32"/>
        <v>-7.272784215471344</v>
      </c>
      <c r="N57" s="19"/>
    </row>
    <row r="58" spans="2:14" ht="12">
      <c r="B58" s="15"/>
      <c r="C58" s="16">
        <v>2001</v>
      </c>
      <c r="D58" s="22">
        <v>134055</v>
      </c>
      <c r="E58" s="23">
        <v>917</v>
      </c>
      <c r="F58" s="22">
        <v>8500</v>
      </c>
      <c r="G58" s="23">
        <f t="shared" si="27"/>
        <v>134972</v>
      </c>
      <c r="H58" s="22">
        <f t="shared" si="28"/>
        <v>142555</v>
      </c>
      <c r="I58" s="24">
        <f t="shared" si="29"/>
        <v>94.68064957384868</v>
      </c>
      <c r="J58" s="22">
        <f t="shared" si="30"/>
        <v>-7583</v>
      </c>
      <c r="K58" s="24">
        <f>(D58-D57)*100/D57</f>
        <v>-3.2868964223618615</v>
      </c>
      <c r="L58" s="25">
        <f t="shared" si="31"/>
        <v>-3.2743064762327916</v>
      </c>
      <c r="M58" s="24">
        <f t="shared" si="32"/>
        <v>-3.7044292382412745</v>
      </c>
      <c r="N58" s="19"/>
    </row>
    <row r="59" spans="2:14" ht="12">
      <c r="B59" s="15"/>
      <c r="C59" s="16">
        <v>2002</v>
      </c>
      <c r="D59" s="22">
        <v>124897</v>
      </c>
      <c r="E59" s="23">
        <v>882</v>
      </c>
      <c r="F59" s="22">
        <v>10203</v>
      </c>
      <c r="G59" s="23">
        <f t="shared" si="27"/>
        <v>125779</v>
      </c>
      <c r="H59" s="22">
        <f t="shared" si="28"/>
        <v>135100</v>
      </c>
      <c r="I59" s="24">
        <f t="shared" si="29"/>
        <v>93.10066617320503</v>
      </c>
      <c r="J59" s="22">
        <f t="shared" si="30"/>
        <v>-9321</v>
      </c>
      <c r="K59" s="24">
        <f>(D59-D58)*100/D58</f>
        <v>-6.831524374323972</v>
      </c>
      <c r="L59" s="25">
        <f t="shared" si="31"/>
        <v>-6.811042290252793</v>
      </c>
      <c r="M59" s="24">
        <f t="shared" si="32"/>
        <v>-5.2295605205008595</v>
      </c>
      <c r="N59" s="19"/>
    </row>
    <row r="60" spans="2:14" ht="12">
      <c r="B60" s="15"/>
      <c r="C60" s="16">
        <v>2003</v>
      </c>
      <c r="D60" s="22">
        <v>122887</v>
      </c>
      <c r="E60" s="23">
        <v>846</v>
      </c>
      <c r="F60" s="22">
        <v>12748</v>
      </c>
      <c r="G60" s="23">
        <f t="shared" si="27"/>
        <v>123733</v>
      </c>
      <c r="H60" s="22">
        <f t="shared" si="28"/>
        <v>135635</v>
      </c>
      <c r="I60" s="24">
        <f t="shared" si="29"/>
        <v>91.2249788034062</v>
      </c>
      <c r="J60" s="22">
        <f t="shared" si="30"/>
        <v>-11902</v>
      </c>
      <c r="K60" s="24">
        <f>(D60-D59)*100/D59</f>
        <v>-1.6093260846937876</v>
      </c>
      <c r="L60" s="25">
        <f t="shared" si="31"/>
        <v>-1.6266626384372591</v>
      </c>
      <c r="M60" s="24">
        <f t="shared" si="32"/>
        <v>0.3960029607698001</v>
      </c>
      <c r="N60" s="19"/>
    </row>
    <row r="61" spans="2:14" ht="12">
      <c r="B61" s="15"/>
      <c r="C61" s="16">
        <v>2004</v>
      </c>
      <c r="D61" s="22">
        <v>124104</v>
      </c>
      <c r="E61" s="23">
        <v>845</v>
      </c>
      <c r="F61" s="22">
        <v>14899</v>
      </c>
      <c r="G61" s="23">
        <f t="shared" si="27"/>
        <v>124949</v>
      </c>
      <c r="H61" s="22">
        <f t="shared" si="28"/>
        <v>139003</v>
      </c>
      <c r="I61" s="24">
        <f t="shared" si="29"/>
        <v>89.88942684690258</v>
      </c>
      <c r="J61" s="22">
        <f t="shared" si="30"/>
        <v>-14054</v>
      </c>
      <c r="K61" s="24">
        <f>(D61-D60)*100/D60</f>
        <v>0.9903407195228137</v>
      </c>
      <c r="L61" s="25">
        <f t="shared" si="31"/>
        <v>0.9827612682146234</v>
      </c>
      <c r="M61" s="24">
        <f t="shared" si="32"/>
        <v>2.4831348840638476</v>
      </c>
      <c r="N61" s="19"/>
    </row>
    <row r="62" spans="2:14" ht="12">
      <c r="B62" s="15"/>
      <c r="C62" s="16">
        <v>2005</v>
      </c>
      <c r="D62" s="22">
        <v>116018</v>
      </c>
      <c r="E62" s="23">
        <v>850</v>
      </c>
      <c r="F62" s="22">
        <v>11154</v>
      </c>
      <c r="G62" s="23">
        <f t="shared" si="27"/>
        <v>116868</v>
      </c>
      <c r="H62" s="22">
        <f t="shared" si="28"/>
        <v>127172</v>
      </c>
      <c r="I62" s="24">
        <f t="shared" si="29"/>
        <v>91.89758751926524</v>
      </c>
      <c r="J62" s="22">
        <f t="shared" si="30"/>
        <v>-10304</v>
      </c>
      <c r="K62" s="24">
        <f>(D62-D61)*100/D61</f>
        <v>-6.515503126410108</v>
      </c>
      <c r="L62" s="25">
        <f t="shared" si="31"/>
        <v>-6.467438714995718</v>
      </c>
      <c r="M62" s="24">
        <f t="shared" si="32"/>
        <v>-8.51132709365985</v>
      </c>
      <c r="N62" s="19"/>
    </row>
    <row r="63" spans="2:14" ht="12">
      <c r="B63" s="15"/>
      <c r="C63" s="16">
        <v>2006</v>
      </c>
      <c r="D63" s="22">
        <v>123938</v>
      </c>
      <c r="E63" s="23">
        <v>1835</v>
      </c>
      <c r="F63" s="22">
        <v>16232</v>
      </c>
      <c r="G63" s="23">
        <f t="shared" si="27"/>
        <v>125773</v>
      </c>
      <c r="H63" s="22">
        <f t="shared" si="28"/>
        <v>140170</v>
      </c>
      <c r="I63" s="24">
        <f t="shared" si="29"/>
        <v>89.72890062067489</v>
      </c>
      <c r="J63" s="22">
        <f t="shared" si="30"/>
        <v>-14397</v>
      </c>
      <c r="K63" s="24">
        <f>(D63-D62)*100/D62</f>
        <v>6.826526918236826</v>
      </c>
      <c r="L63" s="25">
        <f t="shared" si="31"/>
        <v>7.61970770441866</v>
      </c>
      <c r="M63" s="24">
        <f t="shared" si="32"/>
        <v>10.220803321485862</v>
      </c>
      <c r="N63" s="19"/>
    </row>
    <row r="64" spans="2:14" ht="12">
      <c r="B64" s="15"/>
      <c r="C64" s="16">
        <v>2007</v>
      </c>
      <c r="D64" s="22">
        <v>125098</v>
      </c>
      <c r="E64" s="23">
        <v>2316</v>
      </c>
      <c r="F64" s="22">
        <v>9538</v>
      </c>
      <c r="G64" s="23">
        <f t="shared" si="27"/>
        <v>127414</v>
      </c>
      <c r="H64" s="22">
        <f t="shared" si="28"/>
        <v>134636</v>
      </c>
      <c r="I64" s="24">
        <f t="shared" si="29"/>
        <v>94.6359071867851</v>
      </c>
      <c r="J64" s="22">
        <f t="shared" si="30"/>
        <v>-7222</v>
      </c>
      <c r="K64" s="24">
        <f>(D64-D63)*100/D63</f>
        <v>0.9359518468911875</v>
      </c>
      <c r="L64" s="25">
        <f t="shared" si="31"/>
        <v>1.3047315401556774</v>
      </c>
      <c r="M64" s="24">
        <f t="shared" si="32"/>
        <v>-3.948063066276664</v>
      </c>
      <c r="N64" s="19"/>
    </row>
    <row r="65" spans="2:14" ht="12">
      <c r="B65" s="15"/>
      <c r="C65" s="16">
        <v>2008</v>
      </c>
      <c r="D65" s="22">
        <v>113818</v>
      </c>
      <c r="E65" s="23">
        <v>2769</v>
      </c>
      <c r="F65" s="22">
        <v>4348</v>
      </c>
      <c r="G65" s="23">
        <f t="shared" si="27"/>
        <v>116587</v>
      </c>
      <c r="H65" s="22">
        <f t="shared" si="28"/>
        <v>118166</v>
      </c>
      <c r="I65" s="24">
        <f t="shared" si="29"/>
        <v>98.66374422422693</v>
      </c>
      <c r="J65" s="22">
        <f t="shared" si="30"/>
        <v>-1579</v>
      </c>
      <c r="K65" s="24">
        <f>(D65-D64)*100/D64</f>
        <v>-9.016930726310573</v>
      </c>
      <c r="L65" s="25">
        <f t="shared" si="31"/>
        <v>-8.497496350479539</v>
      </c>
      <c r="M65" s="24">
        <f t="shared" si="32"/>
        <v>-12.232983748774473</v>
      </c>
      <c r="N65" s="19"/>
    </row>
    <row r="66" spans="2:14" ht="12">
      <c r="B66" s="9"/>
      <c r="C66" s="10"/>
      <c r="D66" s="26"/>
      <c r="E66" s="27"/>
      <c r="F66" s="28"/>
      <c r="G66" s="27"/>
      <c r="H66" s="26"/>
      <c r="I66" s="29"/>
      <c r="J66" s="28"/>
      <c r="K66" s="29"/>
      <c r="L66" s="28"/>
      <c r="M66" s="29"/>
      <c r="N66" s="30"/>
    </row>
    <row r="67" spans="4:8" ht="12">
      <c r="D67" s="31"/>
      <c r="E67" s="31"/>
      <c r="F67" s="31"/>
      <c r="G67" s="31"/>
      <c r="H67" s="31"/>
    </row>
    <row r="68" spans="3:13" ht="12.75" customHeight="1">
      <c r="C68" s="32" t="s">
        <v>12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3:13" ht="12.75" customHeight="1">
      <c r="C69" s="32" t="s">
        <v>13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3:13" ht="12.75" customHeight="1">
      <c r="C70" s="32" t="s">
        <v>14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2" spans="3:13" ht="12">
      <c r="C72" s="33" t="s">
        <v>15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</row>
  </sheetData>
  <mergeCells count="3">
    <mergeCell ref="C68:M68"/>
    <mergeCell ref="C69:M69"/>
    <mergeCell ref="C70:M70"/>
  </mergeCells>
  <printOptions/>
  <pageMargins left="0.7874015748031497" right="0.7874015748031497" top="0.3937007874015748" bottom="0.3937007874015748" header="0" footer="0.31496062992125984"/>
  <pageSetup fitToHeight="10" fitToWidth="1" horizontalDpi="300" verticalDpi="300" orientation="portrait" paperSize="9" scale="74" r:id="rId1"/>
  <headerFooter alignWithMargins="0">
    <oddHeader>&amp;LStand: 13.01.2009  12:30</oddHeader>
    <oddFooter>&amp;CBIBB/AB 2.1&amp;R&amp;10Tabelle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2009-02-17T15:04:21Z</dcterms:created>
  <dcterms:modified xsi:type="dcterms:W3CDTF">2009-02-17T15:04:27Z</dcterms:modified>
  <cp:category/>
  <cp:version/>
  <cp:contentType/>
  <cp:contentStatus/>
</cp:coreProperties>
</file>