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Area" localSheetId="0">'Altenburg'!$A$2:$N$23</definedName>
    <definedName name="_xlnm.Print_Area" localSheetId="1">'Erfurt'!$A$2:$N$23</definedName>
    <definedName name="_xlnm.Print_Area" localSheetId="2">'Gera'!$A$2:$N$23</definedName>
    <definedName name="_xlnm.Print_Area" localSheetId="3">'Gotha'!$A$2:$N$23</definedName>
    <definedName name="_xlnm.Print_Area" localSheetId="4">'Jena'!$A$2:$N$23</definedName>
    <definedName name="_xlnm.Print_Area" localSheetId="5">'Nordhausen'!$A$2:$N$23</definedName>
    <definedName name="_xlnm.Print_Area" localSheetId="6">'Suhl'!$A$2:$N$23</definedName>
  </definedNames>
  <calcPr fullCalcOnLoad="1" refMode="R1C1"/>
</workbook>
</file>

<file path=xl/sharedStrings.xml><?xml version="1.0" encoding="utf-8"?>
<sst xmlns="http://schemas.openxmlformats.org/spreadsheetml/2006/main" count="231" uniqueCount="31">
  <si>
    <t>Zuständigkeitsbereich</t>
  </si>
  <si>
    <t>reguläre Ausbildungsdauer</t>
  </si>
  <si>
    <t>verkürzte Ausbildungsdauer</t>
  </si>
  <si>
    <t>Ausbildungsverträge insgesamt</t>
  </si>
  <si>
    <t>Abweichung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</si>
  <si>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</si>
  <si>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</si>
  <si>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</si>
  <si>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</si>
  <si>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</si>
  <si>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</si>
  <si>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</si>
  <si>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</si>
  <si>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</si>
  <si>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</si>
  <si>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</si>
  <si>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</si>
  <si>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</si>
  <si>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</si>
  <si>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</si>
  <si>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</si>
  <si>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</si>
  <si>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mit Vergleich zum Vorjahr
 in Altenburg</t>
  </si>
  <si>
    <t>2008</t>
  </si>
  <si>
    <t>Quelle: Bundesinstitut für Berufsbildung (BIBB), Erhebung zum 30. September 2008</t>
  </si>
  <si>
    <t>Neu abgeschlossene Ausbildungsverträge vom 01. Oktober 2007 bis zum 30. September 2008, unterteilt nach Zuständigkeitsbereichen mit Vergleich zum Vorjahr
 in Erfurt</t>
  </si>
  <si>
    <t>Neu abgeschlossene Ausbildungsverträge vom 01. Oktober 2007 bis zum 30. September 2008, unterteilt nach Zuständigkeitsbereichen mit Vergleich zum Vorjahr
 in Gera</t>
  </si>
  <si>
    <t>Neu abgeschlossene Ausbildungsverträge vom 01. Oktober 2007 bis zum 30. September 2008, unterteilt nach Zuständigkeitsbereichen mit Vergleich zum Vorjahr
 in Gotha</t>
  </si>
  <si>
    <t>Neu abgeschlossene Ausbildungsverträge vom 01. Oktober 2007 bis zum 30. September 2008, unterteilt nach Zuständigkeitsbereichen mit Vergleich zum Vorjahr
 in Jena</t>
  </si>
  <si>
    <t>Neu abgeschlossene Ausbildungsverträge vom 01. Oktober 2007 bis zum 30. September 2008, unterteilt nach Zuständigkeitsbereichen mit Vergleich zum Vorjahr
 in Nordhausen</t>
  </si>
  <si>
    <t>Neu abgeschlossene Ausbildungsverträge vom 01. Oktober 2007 bis zum 30. September 2008, unterteilt nach Zuständigkeitsbereichen mit Vergleich zum Vorjahr
 in Suhl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</si>
</sst>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3" fontId="2" fillId="0" borderId="9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 shrinkToFit="1"/>
    </xf>
    <xf numFmtId="173" fontId="3" fillId="0" borderId="13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 shrinkToFit="1"/>
    </xf>
    <xf numFmtId="172" fontId="1" fillId="0" borderId="6" xfId="0" applyNumberFormat="1" applyFont="1" applyFill="1" applyBorder="1" applyAlignment="1">
      <alignment shrinkToFit="1"/>
    </xf>
    <xf numFmtId="3" fontId="1" fillId="0" borderId="6" xfId="0" applyNumberFormat="1" applyFont="1" applyFill="1" applyBorder="1" applyAlignment="1">
      <alignment shrinkToFit="1"/>
    </xf>
    <xf numFmtId="17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72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N24"/>
  <sheetViews>
    <sheetView tabSelected="1"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419</v>
      </c>
      <c r="D6" s="25">
        <v>367</v>
      </c>
      <c r="E6" s="25">
        <f aca="true" t="shared" si="0" ref="E6:E19">D6-C6</f>
        <v>-52</v>
      </c>
      <c r="F6" s="26">
        <f aca="true" t="shared" si="1" ref="F6:F19">IF(C6&lt;&gt;0,E6*100/C6,".")</f>
        <v>-12.410501193317423</v>
      </c>
      <c r="G6" s="25">
        <v>39</v>
      </c>
      <c r="H6" s="25">
        <v>34</v>
      </c>
      <c r="I6" s="25">
        <f aca="true" t="shared" si="2" ref="I6:I19">H6-G6</f>
        <v>-5</v>
      </c>
      <c r="J6" s="26">
        <f aca="true" t="shared" si="3" ref="J6:J19">IF(G6&lt;&gt;0,I6*100/G6,".")</f>
        <v>-12.820512820512821</v>
      </c>
      <c r="K6" s="25">
        <v>458</v>
      </c>
      <c r="L6" s="25">
        <v>401</v>
      </c>
      <c r="M6" s="25">
        <f aca="true" t="shared" si="4" ref="M6:M19">L6-K6</f>
        <v>-57</v>
      </c>
      <c r="N6" s="26">
        <f aca="true" t="shared" si="5" ref="N6:N19">IF(K6&lt;&gt;0,M6*100/K6,".")</f>
        <v>-12.445414847161572</v>
      </c>
    </row>
    <row r="7" spans="1:14" ht="15" customHeight="1">
      <c r="A7" s="23"/>
      <c r="B7" s="24" t="s">
        <v>8</v>
      </c>
      <c r="C7" s="25">
        <v>146</v>
      </c>
      <c r="D7" s="25">
        <v>106</v>
      </c>
      <c r="E7" s="25">
        <f t="shared" si="0"/>
        <v>-40</v>
      </c>
      <c r="F7" s="26">
        <f t="shared" si="1"/>
        <v>-27.397260273972602</v>
      </c>
      <c r="G7" s="25">
        <v>14</v>
      </c>
      <c r="H7" s="25">
        <v>15</v>
      </c>
      <c r="I7" s="25">
        <f t="shared" si="2"/>
        <v>1</v>
      </c>
      <c r="J7" s="26">
        <f t="shared" si="3"/>
        <v>7.142857142857143</v>
      </c>
      <c r="K7" s="25">
        <v>160</v>
      </c>
      <c r="L7" s="25">
        <v>121</v>
      </c>
      <c r="M7" s="25">
        <f t="shared" si="4"/>
        <v>-39</v>
      </c>
      <c r="N7" s="26">
        <f t="shared" si="5"/>
        <v>-24.375</v>
      </c>
    </row>
    <row r="8" spans="1:14" ht="15" customHeight="1">
      <c r="A8" s="23"/>
      <c r="B8" s="24" t="s">
        <v>9</v>
      </c>
      <c r="C8" s="25">
        <v>11</v>
      </c>
      <c r="D8" s="25">
        <v>10</v>
      </c>
      <c r="E8" s="25">
        <f t="shared" si="0"/>
        <v>-1</v>
      </c>
      <c r="F8" s="26">
        <f t="shared" si="1"/>
        <v>-9.090909090909092</v>
      </c>
      <c r="G8" s="25">
        <v>0</v>
      </c>
      <c r="H8" s="25">
        <v>1</v>
      </c>
      <c r="I8" s="25">
        <f t="shared" si="2"/>
        <v>1</v>
      </c>
      <c r="J8" s="26" t="str">
        <f t="shared" si="3"/>
        <v>.</v>
      </c>
      <c r="K8" s="25">
        <v>11</v>
      </c>
      <c r="L8" s="25">
        <v>11</v>
      </c>
      <c r="M8" s="25">
        <f t="shared" si="4"/>
        <v>0</v>
      </c>
      <c r="N8" s="26">
        <f t="shared" si="5"/>
        <v>0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22</v>
      </c>
      <c r="D10" s="25">
        <v>21</v>
      </c>
      <c r="E10" s="25">
        <f t="shared" si="0"/>
        <v>-1</v>
      </c>
      <c r="F10" s="26">
        <f t="shared" si="1"/>
        <v>-4.545454545454546</v>
      </c>
      <c r="G10" s="25">
        <v>3</v>
      </c>
      <c r="H10" s="25">
        <v>3</v>
      </c>
      <c r="I10" s="25">
        <f t="shared" si="2"/>
        <v>0</v>
      </c>
      <c r="J10" s="26">
        <f t="shared" si="3"/>
        <v>0</v>
      </c>
      <c r="K10" s="25">
        <v>25</v>
      </c>
      <c r="L10" s="25">
        <v>24</v>
      </c>
      <c r="M10" s="25">
        <f t="shared" si="4"/>
        <v>-1</v>
      </c>
      <c r="N10" s="26">
        <f t="shared" si="5"/>
        <v>-4</v>
      </c>
    </row>
    <row r="11" spans="1:14" ht="15" customHeight="1">
      <c r="A11" s="23"/>
      <c r="B11" s="24" t="s">
        <v>12</v>
      </c>
      <c r="C11" s="25">
        <v>6</v>
      </c>
      <c r="D11" s="25">
        <v>5</v>
      </c>
      <c r="E11" s="25">
        <f t="shared" si="0"/>
        <v>-1</v>
      </c>
      <c r="F11" s="26">
        <f t="shared" si="1"/>
        <v>-16.666666666666668</v>
      </c>
      <c r="G11" s="25">
        <v>0</v>
      </c>
      <c r="H11" s="25">
        <v>1</v>
      </c>
      <c r="I11" s="25">
        <f t="shared" si="2"/>
        <v>1</v>
      </c>
      <c r="J11" s="26" t="str">
        <f t="shared" si="3"/>
        <v>.</v>
      </c>
      <c r="K11" s="25">
        <v>6</v>
      </c>
      <c r="L11" s="25">
        <v>6</v>
      </c>
      <c r="M11" s="25">
        <f t="shared" si="4"/>
        <v>0</v>
      </c>
      <c r="N11" s="26">
        <f t="shared" si="5"/>
        <v>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0</v>
      </c>
      <c r="D13" s="25">
        <v>0</v>
      </c>
      <c r="E13" s="25">
        <f t="shared" si="0"/>
        <v>0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0</v>
      </c>
      <c r="M13" s="25">
        <f t="shared" si="4"/>
        <v>0</v>
      </c>
      <c r="N13" s="26" t="str">
        <f t="shared" si="5"/>
        <v>.</v>
      </c>
    </row>
    <row r="14" spans="1:14" ht="15" customHeight="1">
      <c r="A14" s="23"/>
      <c r="B14" s="24" t="s">
        <v>15</v>
      </c>
      <c r="C14" s="25">
        <v>4</v>
      </c>
      <c r="D14" s="25">
        <v>4</v>
      </c>
      <c r="E14" s="25">
        <f t="shared" si="0"/>
        <v>0</v>
      </c>
      <c r="F14" s="26">
        <f t="shared" si="1"/>
        <v>0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4</v>
      </c>
      <c r="L14" s="25">
        <v>4</v>
      </c>
      <c r="M14" s="25">
        <f t="shared" si="4"/>
        <v>0</v>
      </c>
      <c r="N14" s="26">
        <f t="shared" si="5"/>
        <v>0</v>
      </c>
    </row>
    <row r="15" spans="1:14" ht="15" customHeight="1">
      <c r="A15" s="23"/>
      <c r="B15" s="24" t="s">
        <v>16</v>
      </c>
      <c r="C15" s="25">
        <v>0</v>
      </c>
      <c r="D15" s="25">
        <v>1</v>
      </c>
      <c r="E15" s="25">
        <f t="shared" si="0"/>
        <v>1</v>
      </c>
      <c r="F15" s="26" t="str">
        <f t="shared" si="1"/>
        <v>.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0</v>
      </c>
      <c r="L15" s="25">
        <v>1</v>
      </c>
      <c r="M15" s="25">
        <f t="shared" si="4"/>
        <v>1</v>
      </c>
      <c r="N15" s="26" t="str">
        <f t="shared" si="5"/>
        <v>.</v>
      </c>
    </row>
    <row r="16" spans="1:14" ht="15" customHeight="1">
      <c r="A16" s="23"/>
      <c r="B16" s="24" t="s">
        <v>17</v>
      </c>
      <c r="C16" s="25">
        <v>3</v>
      </c>
      <c r="D16" s="25">
        <v>2</v>
      </c>
      <c r="E16" s="25">
        <f t="shared" si="0"/>
        <v>-1</v>
      </c>
      <c r="F16" s="26">
        <f t="shared" si="1"/>
        <v>-33.333333333333336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3</v>
      </c>
      <c r="L16" s="25">
        <v>2</v>
      </c>
      <c r="M16" s="25">
        <f t="shared" si="4"/>
        <v>-1</v>
      </c>
      <c r="N16" s="26">
        <f t="shared" si="5"/>
        <v>-33.333333333333336</v>
      </c>
    </row>
    <row r="17" spans="1:14" ht="15" customHeight="1">
      <c r="A17" s="23"/>
      <c r="B17" s="24" t="s">
        <v>18</v>
      </c>
      <c r="C17" s="25">
        <v>3</v>
      </c>
      <c r="D17" s="25">
        <v>3</v>
      </c>
      <c r="E17" s="25">
        <f t="shared" si="0"/>
        <v>0</v>
      </c>
      <c r="F17" s="26">
        <f t="shared" si="1"/>
        <v>0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3</v>
      </c>
      <c r="L17" s="25">
        <v>3</v>
      </c>
      <c r="M17" s="25">
        <f t="shared" si="4"/>
        <v>0</v>
      </c>
      <c r="N17" s="26">
        <f t="shared" si="5"/>
        <v>0</v>
      </c>
    </row>
    <row r="18" spans="1:14" ht="15" customHeight="1">
      <c r="A18" s="23"/>
      <c r="B18" s="24" t="s">
        <v>19</v>
      </c>
      <c r="C18" s="25">
        <v>4</v>
      </c>
      <c r="D18" s="25">
        <v>2</v>
      </c>
      <c r="E18" s="25">
        <f t="shared" si="0"/>
        <v>-2</v>
      </c>
      <c r="F18" s="26">
        <f t="shared" si="1"/>
        <v>-50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4</v>
      </c>
      <c r="L18" s="25">
        <v>2</v>
      </c>
      <c r="M18" s="25">
        <f t="shared" si="4"/>
        <v>-2</v>
      </c>
      <c r="N18" s="26">
        <f t="shared" si="5"/>
        <v>-50</v>
      </c>
    </row>
    <row r="19" spans="1:14" s="31" customFormat="1" ht="15" customHeight="1">
      <c r="A19" s="27"/>
      <c r="B19" s="28" t="s">
        <v>20</v>
      </c>
      <c r="C19" s="29">
        <f>SUM(C6:C18)</f>
        <v>618</v>
      </c>
      <c r="D19" s="29">
        <f>SUM(D6:D18)</f>
        <v>521</v>
      </c>
      <c r="E19" s="29">
        <f t="shared" si="0"/>
        <v>-97</v>
      </c>
      <c r="F19" s="30">
        <f t="shared" si="1"/>
        <v>-15.6957928802589</v>
      </c>
      <c r="G19" s="29">
        <f>SUM(G6:G18)</f>
        <v>56</v>
      </c>
      <c r="H19" s="29">
        <f>SUM(H6:H18)</f>
        <v>54</v>
      </c>
      <c r="I19" s="29">
        <f t="shared" si="2"/>
        <v>-2</v>
      </c>
      <c r="J19" s="30">
        <f t="shared" si="3"/>
        <v>-3.5714285714285716</v>
      </c>
      <c r="K19" s="29">
        <f>SUM(K6:K18)</f>
        <v>674</v>
      </c>
      <c r="L19" s="29">
        <f>SUM(L6:L18)</f>
        <v>575</v>
      </c>
      <c r="M19" s="29">
        <f t="shared" si="4"/>
        <v>-99</v>
      </c>
      <c r="N19" s="30">
        <f t="shared" si="5"/>
        <v>-14.688427299703264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12:30&amp;RAltenburg</oddHeader>
    <oddFooter>&amp;R&amp;10Tabelle 52.2</oddFooter>
  </headerFooter>
  <legacyDrawing r:id="rId2"/>
  <oleObjects>
    <oleObject progId="Word.Document.8" shapeId="81777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2727</v>
      </c>
      <c r="D6" s="25">
        <v>2524</v>
      </c>
      <c r="E6" s="25">
        <f aca="true" t="shared" si="0" ref="E6:E19">D6-C6</f>
        <v>-203</v>
      </c>
      <c r="F6" s="26">
        <f aca="true" t="shared" si="1" ref="F6:F19">IF(C6&lt;&gt;0,E6*100/C6,".")</f>
        <v>-7.444077741107444</v>
      </c>
      <c r="G6" s="25">
        <v>228</v>
      </c>
      <c r="H6" s="25">
        <v>262</v>
      </c>
      <c r="I6" s="25">
        <f aca="true" t="shared" si="2" ref="I6:I19">H6-G6</f>
        <v>34</v>
      </c>
      <c r="J6" s="26">
        <f aca="true" t="shared" si="3" ref="J6:J19">IF(G6&lt;&gt;0,I6*100/G6,".")</f>
        <v>14.912280701754385</v>
      </c>
      <c r="K6" s="25">
        <v>2955</v>
      </c>
      <c r="L6" s="25">
        <v>2786</v>
      </c>
      <c r="M6" s="25">
        <f aca="true" t="shared" si="4" ref="M6:M19">L6-K6</f>
        <v>-169</v>
      </c>
      <c r="N6" s="26">
        <f aca="true" t="shared" si="5" ref="N6:N19">IF(K6&lt;&gt;0,M6*100/K6,".")</f>
        <v>-5.719120135363791</v>
      </c>
    </row>
    <row r="7" spans="1:14" ht="15" customHeight="1">
      <c r="A7" s="23"/>
      <c r="B7" s="24" t="s">
        <v>8</v>
      </c>
      <c r="C7" s="25">
        <v>1110</v>
      </c>
      <c r="D7" s="25">
        <v>977</v>
      </c>
      <c r="E7" s="25">
        <f t="shared" si="0"/>
        <v>-133</v>
      </c>
      <c r="F7" s="26">
        <f t="shared" si="1"/>
        <v>-11.981981981981981</v>
      </c>
      <c r="G7" s="25">
        <v>51</v>
      </c>
      <c r="H7" s="25">
        <v>30</v>
      </c>
      <c r="I7" s="25">
        <f t="shared" si="2"/>
        <v>-21</v>
      </c>
      <c r="J7" s="26">
        <f t="shared" si="3"/>
        <v>-41.1764705882353</v>
      </c>
      <c r="K7" s="25">
        <v>1161</v>
      </c>
      <c r="L7" s="25">
        <v>1007</v>
      </c>
      <c r="M7" s="25">
        <f t="shared" si="4"/>
        <v>-154</v>
      </c>
      <c r="N7" s="26">
        <f t="shared" si="5"/>
        <v>-13.26442721791559</v>
      </c>
    </row>
    <row r="8" spans="1:14" ht="15" customHeight="1">
      <c r="A8" s="23"/>
      <c r="B8" s="24" t="s">
        <v>9</v>
      </c>
      <c r="C8" s="25">
        <v>123</v>
      </c>
      <c r="D8" s="25">
        <v>142</v>
      </c>
      <c r="E8" s="25">
        <f t="shared" si="0"/>
        <v>19</v>
      </c>
      <c r="F8" s="26">
        <f t="shared" si="1"/>
        <v>15.447154471544716</v>
      </c>
      <c r="G8" s="25">
        <v>5</v>
      </c>
      <c r="H8" s="25">
        <v>14</v>
      </c>
      <c r="I8" s="25">
        <f t="shared" si="2"/>
        <v>9</v>
      </c>
      <c r="J8" s="26">
        <f t="shared" si="3"/>
        <v>180</v>
      </c>
      <c r="K8" s="25">
        <v>128</v>
      </c>
      <c r="L8" s="25">
        <v>156</v>
      </c>
      <c r="M8" s="25">
        <f t="shared" si="4"/>
        <v>28</v>
      </c>
      <c r="N8" s="26">
        <f t="shared" si="5"/>
        <v>21.875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133</v>
      </c>
      <c r="D10" s="25">
        <v>132</v>
      </c>
      <c r="E10" s="25">
        <f t="shared" si="0"/>
        <v>-1</v>
      </c>
      <c r="F10" s="26">
        <f t="shared" si="1"/>
        <v>-0.7518796992481203</v>
      </c>
      <c r="G10" s="25">
        <v>5</v>
      </c>
      <c r="H10" s="25">
        <v>9</v>
      </c>
      <c r="I10" s="25">
        <f t="shared" si="2"/>
        <v>4</v>
      </c>
      <c r="J10" s="26">
        <f t="shared" si="3"/>
        <v>80</v>
      </c>
      <c r="K10" s="25">
        <v>138</v>
      </c>
      <c r="L10" s="25">
        <v>141</v>
      </c>
      <c r="M10" s="25">
        <f t="shared" si="4"/>
        <v>3</v>
      </c>
      <c r="N10" s="26">
        <f t="shared" si="5"/>
        <v>2.1739130434782608</v>
      </c>
    </row>
    <row r="11" spans="1:14" ht="15" customHeight="1">
      <c r="A11" s="23"/>
      <c r="B11" s="24" t="s">
        <v>12</v>
      </c>
      <c r="C11" s="25">
        <v>65</v>
      </c>
      <c r="D11" s="25">
        <v>56</v>
      </c>
      <c r="E11" s="25">
        <f t="shared" si="0"/>
        <v>-9</v>
      </c>
      <c r="F11" s="26">
        <f t="shared" si="1"/>
        <v>-13.846153846153847</v>
      </c>
      <c r="G11" s="25">
        <v>4</v>
      </c>
      <c r="H11" s="25">
        <v>5</v>
      </c>
      <c r="I11" s="25">
        <f t="shared" si="2"/>
        <v>1</v>
      </c>
      <c r="J11" s="26">
        <f t="shared" si="3"/>
        <v>25</v>
      </c>
      <c r="K11" s="25">
        <v>69</v>
      </c>
      <c r="L11" s="25">
        <v>61</v>
      </c>
      <c r="M11" s="25">
        <f t="shared" si="4"/>
        <v>-8</v>
      </c>
      <c r="N11" s="26">
        <f t="shared" si="5"/>
        <v>-11.594202898550725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0</v>
      </c>
      <c r="D13" s="25">
        <v>2</v>
      </c>
      <c r="E13" s="25">
        <f t="shared" si="0"/>
        <v>2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2</v>
      </c>
      <c r="M13" s="25">
        <f t="shared" si="4"/>
        <v>2</v>
      </c>
      <c r="N13" s="26" t="str">
        <f t="shared" si="5"/>
        <v>.</v>
      </c>
    </row>
    <row r="14" spans="1:14" ht="15" customHeight="1">
      <c r="A14" s="23"/>
      <c r="B14" s="24" t="s">
        <v>15</v>
      </c>
      <c r="C14" s="25">
        <v>34</v>
      </c>
      <c r="D14" s="25">
        <v>38</v>
      </c>
      <c r="E14" s="25">
        <f t="shared" si="0"/>
        <v>4</v>
      </c>
      <c r="F14" s="26">
        <f t="shared" si="1"/>
        <v>11.764705882352942</v>
      </c>
      <c r="G14" s="25">
        <v>0</v>
      </c>
      <c r="H14" s="25">
        <v>2</v>
      </c>
      <c r="I14" s="25">
        <f t="shared" si="2"/>
        <v>2</v>
      </c>
      <c r="J14" s="26" t="str">
        <f t="shared" si="3"/>
        <v>.</v>
      </c>
      <c r="K14" s="25">
        <v>34</v>
      </c>
      <c r="L14" s="25">
        <v>40</v>
      </c>
      <c r="M14" s="25">
        <f t="shared" si="4"/>
        <v>6</v>
      </c>
      <c r="N14" s="26">
        <f t="shared" si="5"/>
        <v>17.647058823529413</v>
      </c>
    </row>
    <row r="15" spans="1:14" ht="15" customHeight="1">
      <c r="A15" s="23"/>
      <c r="B15" s="24" t="s">
        <v>16</v>
      </c>
      <c r="C15" s="25">
        <v>9</v>
      </c>
      <c r="D15" s="25">
        <v>4</v>
      </c>
      <c r="E15" s="25">
        <f t="shared" si="0"/>
        <v>-5</v>
      </c>
      <c r="F15" s="26">
        <f t="shared" si="1"/>
        <v>-55.55555555555556</v>
      </c>
      <c r="G15" s="25">
        <v>1</v>
      </c>
      <c r="H15" s="25">
        <v>0</v>
      </c>
      <c r="I15" s="25">
        <f t="shared" si="2"/>
        <v>-1</v>
      </c>
      <c r="J15" s="26">
        <f t="shared" si="3"/>
        <v>-100</v>
      </c>
      <c r="K15" s="25">
        <v>10</v>
      </c>
      <c r="L15" s="25">
        <v>4</v>
      </c>
      <c r="M15" s="25">
        <f t="shared" si="4"/>
        <v>-6</v>
      </c>
      <c r="N15" s="26">
        <f t="shared" si="5"/>
        <v>-60</v>
      </c>
    </row>
    <row r="16" spans="1:14" ht="15" customHeight="1">
      <c r="A16" s="23"/>
      <c r="B16" s="24" t="s">
        <v>17</v>
      </c>
      <c r="C16" s="25">
        <v>39</v>
      </c>
      <c r="D16" s="25">
        <v>32</v>
      </c>
      <c r="E16" s="25">
        <f t="shared" si="0"/>
        <v>-7</v>
      </c>
      <c r="F16" s="26">
        <f t="shared" si="1"/>
        <v>-17.94871794871795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39</v>
      </c>
      <c r="L16" s="25">
        <v>32</v>
      </c>
      <c r="M16" s="25">
        <f t="shared" si="4"/>
        <v>-7</v>
      </c>
      <c r="N16" s="26">
        <f t="shared" si="5"/>
        <v>-17.94871794871795</v>
      </c>
    </row>
    <row r="17" spans="1:14" ht="15" customHeight="1">
      <c r="A17" s="23"/>
      <c r="B17" s="24" t="s">
        <v>18</v>
      </c>
      <c r="C17" s="25">
        <v>54</v>
      </c>
      <c r="D17" s="25">
        <v>55</v>
      </c>
      <c r="E17" s="25">
        <f t="shared" si="0"/>
        <v>1</v>
      </c>
      <c r="F17" s="26">
        <f t="shared" si="1"/>
        <v>1.8518518518518519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54</v>
      </c>
      <c r="L17" s="25">
        <v>55</v>
      </c>
      <c r="M17" s="25">
        <f t="shared" si="4"/>
        <v>1</v>
      </c>
      <c r="N17" s="26">
        <f t="shared" si="5"/>
        <v>1.8518518518518519</v>
      </c>
    </row>
    <row r="18" spans="1:14" ht="15" customHeight="1">
      <c r="A18" s="23"/>
      <c r="B18" s="24" t="s">
        <v>19</v>
      </c>
      <c r="C18" s="25">
        <v>55</v>
      </c>
      <c r="D18" s="25">
        <v>39</v>
      </c>
      <c r="E18" s="25">
        <f t="shared" si="0"/>
        <v>-16</v>
      </c>
      <c r="F18" s="26">
        <f t="shared" si="1"/>
        <v>-29.09090909090909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55</v>
      </c>
      <c r="L18" s="25">
        <v>39</v>
      </c>
      <c r="M18" s="25">
        <f t="shared" si="4"/>
        <v>-16</v>
      </c>
      <c r="N18" s="26">
        <f t="shared" si="5"/>
        <v>-29.09090909090909</v>
      </c>
    </row>
    <row r="19" spans="1:14" s="31" customFormat="1" ht="15" customHeight="1">
      <c r="A19" s="27"/>
      <c r="B19" s="28" t="s">
        <v>20</v>
      </c>
      <c r="C19" s="29">
        <f>SUM(C6:C18)</f>
        <v>4349</v>
      </c>
      <c r="D19" s="29">
        <f>SUM(D6:D18)</f>
        <v>4001</v>
      </c>
      <c r="E19" s="29">
        <f t="shared" si="0"/>
        <v>-348</v>
      </c>
      <c r="F19" s="30">
        <f t="shared" si="1"/>
        <v>-8.0018395033341</v>
      </c>
      <c r="G19" s="29">
        <f>SUM(G6:G18)</f>
        <v>294</v>
      </c>
      <c r="H19" s="29">
        <f>SUM(H6:H18)</f>
        <v>322</v>
      </c>
      <c r="I19" s="29">
        <f t="shared" si="2"/>
        <v>28</v>
      </c>
      <c r="J19" s="30">
        <f t="shared" si="3"/>
        <v>9.523809523809524</v>
      </c>
      <c r="K19" s="29">
        <f>SUM(K6:K18)</f>
        <v>4643</v>
      </c>
      <c r="L19" s="29">
        <f>SUM(L6:L18)</f>
        <v>4323</v>
      </c>
      <c r="M19" s="29">
        <f t="shared" si="4"/>
        <v>-320</v>
      </c>
      <c r="N19" s="30">
        <f t="shared" si="5"/>
        <v>-6.892095627826836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12:30&amp;RErfurt</oddHeader>
    <oddFooter>&amp;R&amp;10Tabelle 52.2</oddFooter>
  </headerFooter>
  <legacyDrawing r:id="rId2"/>
  <oleObjects>
    <oleObject progId="Word.Document.8" shapeId="81781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1190</v>
      </c>
      <c r="D6" s="25">
        <v>1030</v>
      </c>
      <c r="E6" s="25">
        <f aca="true" t="shared" si="0" ref="E6:E19">D6-C6</f>
        <v>-160</v>
      </c>
      <c r="F6" s="26">
        <f aca="true" t="shared" si="1" ref="F6:F19">IF(C6&lt;&gt;0,E6*100/C6,".")</f>
        <v>-13.445378151260504</v>
      </c>
      <c r="G6" s="25">
        <v>112</v>
      </c>
      <c r="H6" s="25">
        <v>115</v>
      </c>
      <c r="I6" s="25">
        <f aca="true" t="shared" si="2" ref="I6:I19">H6-G6</f>
        <v>3</v>
      </c>
      <c r="J6" s="26">
        <f aca="true" t="shared" si="3" ref="J6:J19">IF(G6&lt;&gt;0,I6*100/G6,".")</f>
        <v>2.6785714285714284</v>
      </c>
      <c r="K6" s="25">
        <v>1302</v>
      </c>
      <c r="L6" s="25">
        <v>1145</v>
      </c>
      <c r="M6" s="25">
        <f aca="true" t="shared" si="4" ref="M6:M19">L6-K6</f>
        <v>-157</v>
      </c>
      <c r="N6" s="26">
        <f aca="true" t="shared" si="5" ref="N6:N19">IF(K6&lt;&gt;0,M6*100/K6,".")</f>
        <v>-12.058371735791091</v>
      </c>
    </row>
    <row r="7" spans="1:14" ht="15" customHeight="1">
      <c r="A7" s="23"/>
      <c r="B7" s="24" t="s">
        <v>8</v>
      </c>
      <c r="C7" s="25">
        <v>557</v>
      </c>
      <c r="D7" s="25">
        <v>507</v>
      </c>
      <c r="E7" s="25">
        <f t="shared" si="0"/>
        <v>-50</v>
      </c>
      <c r="F7" s="26">
        <f t="shared" si="1"/>
        <v>-8.976660682226212</v>
      </c>
      <c r="G7" s="25">
        <v>44</v>
      </c>
      <c r="H7" s="25">
        <v>44</v>
      </c>
      <c r="I7" s="25">
        <f t="shared" si="2"/>
        <v>0</v>
      </c>
      <c r="J7" s="26">
        <f t="shared" si="3"/>
        <v>0</v>
      </c>
      <c r="K7" s="25">
        <v>601</v>
      </c>
      <c r="L7" s="25">
        <v>551</v>
      </c>
      <c r="M7" s="25">
        <f t="shared" si="4"/>
        <v>-50</v>
      </c>
      <c r="N7" s="26">
        <f t="shared" si="5"/>
        <v>-8.319467554076539</v>
      </c>
    </row>
    <row r="8" spans="1:14" ht="15" customHeight="1">
      <c r="A8" s="23"/>
      <c r="B8" s="24" t="s">
        <v>9</v>
      </c>
      <c r="C8" s="25">
        <v>59</v>
      </c>
      <c r="D8" s="25">
        <v>57</v>
      </c>
      <c r="E8" s="25">
        <f t="shared" si="0"/>
        <v>-2</v>
      </c>
      <c r="F8" s="26">
        <f t="shared" si="1"/>
        <v>-3.389830508474576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59</v>
      </c>
      <c r="L8" s="25">
        <v>57</v>
      </c>
      <c r="M8" s="25">
        <f t="shared" si="4"/>
        <v>-2</v>
      </c>
      <c r="N8" s="26">
        <f t="shared" si="5"/>
        <v>-3.389830508474576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74</v>
      </c>
      <c r="D10" s="25">
        <v>72</v>
      </c>
      <c r="E10" s="25">
        <f t="shared" si="0"/>
        <v>-2</v>
      </c>
      <c r="F10" s="26">
        <f t="shared" si="1"/>
        <v>-2.7027027027027026</v>
      </c>
      <c r="G10" s="25">
        <v>7</v>
      </c>
      <c r="H10" s="25">
        <v>9</v>
      </c>
      <c r="I10" s="25">
        <f t="shared" si="2"/>
        <v>2</v>
      </c>
      <c r="J10" s="26">
        <f t="shared" si="3"/>
        <v>28.571428571428573</v>
      </c>
      <c r="K10" s="25">
        <v>81</v>
      </c>
      <c r="L10" s="25">
        <v>81</v>
      </c>
      <c r="M10" s="25">
        <f t="shared" si="4"/>
        <v>0</v>
      </c>
      <c r="N10" s="26">
        <f t="shared" si="5"/>
        <v>0</v>
      </c>
    </row>
    <row r="11" spans="1:14" ht="15" customHeight="1">
      <c r="A11" s="23"/>
      <c r="B11" s="24" t="s">
        <v>12</v>
      </c>
      <c r="C11" s="25">
        <v>22</v>
      </c>
      <c r="D11" s="25">
        <v>22</v>
      </c>
      <c r="E11" s="25">
        <f t="shared" si="0"/>
        <v>0</v>
      </c>
      <c r="F11" s="26">
        <f t="shared" si="1"/>
        <v>0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22</v>
      </c>
      <c r="L11" s="25">
        <v>22</v>
      </c>
      <c r="M11" s="25">
        <f t="shared" si="4"/>
        <v>0</v>
      </c>
      <c r="N11" s="26">
        <f t="shared" si="5"/>
        <v>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0</v>
      </c>
      <c r="D13" s="25">
        <v>1</v>
      </c>
      <c r="E13" s="25">
        <f t="shared" si="0"/>
        <v>1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1</v>
      </c>
      <c r="M13" s="25">
        <f t="shared" si="4"/>
        <v>1</v>
      </c>
      <c r="N13" s="26" t="str">
        <f t="shared" si="5"/>
        <v>.</v>
      </c>
    </row>
    <row r="14" spans="1:14" ht="15" customHeight="1">
      <c r="A14" s="23"/>
      <c r="B14" s="24" t="s">
        <v>15</v>
      </c>
      <c r="C14" s="25">
        <v>11</v>
      </c>
      <c r="D14" s="25">
        <v>10</v>
      </c>
      <c r="E14" s="25">
        <f t="shared" si="0"/>
        <v>-1</v>
      </c>
      <c r="F14" s="26">
        <f t="shared" si="1"/>
        <v>-9.090909090909092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11</v>
      </c>
      <c r="L14" s="25">
        <v>10</v>
      </c>
      <c r="M14" s="25">
        <f t="shared" si="4"/>
        <v>-1</v>
      </c>
      <c r="N14" s="26">
        <f t="shared" si="5"/>
        <v>-9.090909090909092</v>
      </c>
    </row>
    <row r="15" spans="1:14" ht="15" customHeight="1">
      <c r="A15" s="23"/>
      <c r="B15" s="24" t="s">
        <v>16</v>
      </c>
      <c r="C15" s="25">
        <v>1</v>
      </c>
      <c r="D15" s="25">
        <v>1</v>
      </c>
      <c r="E15" s="25">
        <f t="shared" si="0"/>
        <v>0</v>
      </c>
      <c r="F15" s="26">
        <f t="shared" si="1"/>
        <v>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1</v>
      </c>
      <c r="L15" s="25">
        <v>1</v>
      </c>
      <c r="M15" s="25">
        <f t="shared" si="4"/>
        <v>0</v>
      </c>
      <c r="N15" s="26">
        <f t="shared" si="5"/>
        <v>0</v>
      </c>
    </row>
    <row r="16" spans="1:14" ht="15" customHeight="1">
      <c r="A16" s="23"/>
      <c r="B16" s="24" t="s">
        <v>17</v>
      </c>
      <c r="C16" s="25">
        <v>15</v>
      </c>
      <c r="D16" s="25">
        <v>6</v>
      </c>
      <c r="E16" s="25">
        <f t="shared" si="0"/>
        <v>-9</v>
      </c>
      <c r="F16" s="26">
        <f t="shared" si="1"/>
        <v>-60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15</v>
      </c>
      <c r="L16" s="25">
        <v>6</v>
      </c>
      <c r="M16" s="25">
        <f t="shared" si="4"/>
        <v>-9</v>
      </c>
      <c r="N16" s="26">
        <f t="shared" si="5"/>
        <v>-60</v>
      </c>
    </row>
    <row r="17" spans="1:14" ht="15" customHeight="1">
      <c r="A17" s="23"/>
      <c r="B17" s="24" t="s">
        <v>18</v>
      </c>
      <c r="C17" s="25">
        <v>18</v>
      </c>
      <c r="D17" s="25">
        <v>13</v>
      </c>
      <c r="E17" s="25">
        <f t="shared" si="0"/>
        <v>-5</v>
      </c>
      <c r="F17" s="26">
        <f t="shared" si="1"/>
        <v>-27.77777777777778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18</v>
      </c>
      <c r="L17" s="25">
        <v>13</v>
      </c>
      <c r="M17" s="25">
        <f t="shared" si="4"/>
        <v>-5</v>
      </c>
      <c r="N17" s="26">
        <f t="shared" si="5"/>
        <v>-27.77777777777778</v>
      </c>
    </row>
    <row r="18" spans="1:14" ht="15" customHeight="1">
      <c r="A18" s="23"/>
      <c r="B18" s="24" t="s">
        <v>19</v>
      </c>
      <c r="C18" s="25">
        <v>14</v>
      </c>
      <c r="D18" s="25">
        <v>10</v>
      </c>
      <c r="E18" s="25">
        <f t="shared" si="0"/>
        <v>-4</v>
      </c>
      <c r="F18" s="26">
        <f t="shared" si="1"/>
        <v>-28.571428571428573</v>
      </c>
      <c r="G18" s="25">
        <v>1</v>
      </c>
      <c r="H18" s="25">
        <v>0</v>
      </c>
      <c r="I18" s="25">
        <f t="shared" si="2"/>
        <v>-1</v>
      </c>
      <c r="J18" s="26">
        <f t="shared" si="3"/>
        <v>-100</v>
      </c>
      <c r="K18" s="25">
        <v>15</v>
      </c>
      <c r="L18" s="25">
        <v>10</v>
      </c>
      <c r="M18" s="25">
        <f t="shared" si="4"/>
        <v>-5</v>
      </c>
      <c r="N18" s="26">
        <f t="shared" si="5"/>
        <v>-33.333333333333336</v>
      </c>
    </row>
    <row r="19" spans="1:14" s="31" customFormat="1" ht="15" customHeight="1">
      <c r="A19" s="27"/>
      <c r="B19" s="28" t="s">
        <v>20</v>
      </c>
      <c r="C19" s="29">
        <f>SUM(C6:C18)</f>
        <v>1961</v>
      </c>
      <c r="D19" s="29">
        <f>SUM(D6:D18)</f>
        <v>1729</v>
      </c>
      <c r="E19" s="29">
        <f t="shared" si="0"/>
        <v>-232</v>
      </c>
      <c r="F19" s="30">
        <f t="shared" si="1"/>
        <v>-11.830698623151454</v>
      </c>
      <c r="G19" s="29">
        <f>SUM(G6:G18)</f>
        <v>164</v>
      </c>
      <c r="H19" s="29">
        <f>SUM(H6:H18)</f>
        <v>168</v>
      </c>
      <c r="I19" s="29">
        <f t="shared" si="2"/>
        <v>4</v>
      </c>
      <c r="J19" s="30">
        <f t="shared" si="3"/>
        <v>2.4390243902439024</v>
      </c>
      <c r="K19" s="29">
        <f>SUM(K6:K18)</f>
        <v>2125</v>
      </c>
      <c r="L19" s="29">
        <f>SUM(L6:L18)</f>
        <v>1897</v>
      </c>
      <c r="M19" s="29">
        <f t="shared" si="4"/>
        <v>-228</v>
      </c>
      <c r="N19" s="30">
        <f t="shared" si="5"/>
        <v>-10.729411764705882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12:30&amp;RGera</oddHeader>
    <oddFooter>&amp;R&amp;10Tabelle 52.2</oddFooter>
  </headerFooter>
  <legacyDrawing r:id="rId2"/>
  <oleObjects>
    <oleObject progId="Word.Document.8" shapeId="81781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1598</v>
      </c>
      <c r="D6" s="25">
        <v>1405</v>
      </c>
      <c r="E6" s="25">
        <f aca="true" t="shared" si="0" ref="E6:E19">D6-C6</f>
        <v>-193</v>
      </c>
      <c r="F6" s="26">
        <f aca="true" t="shared" si="1" ref="F6:F19">IF(C6&lt;&gt;0,E6*100/C6,".")</f>
        <v>-12.077596996245306</v>
      </c>
      <c r="G6" s="25">
        <v>87</v>
      </c>
      <c r="H6" s="25">
        <v>87</v>
      </c>
      <c r="I6" s="25">
        <f aca="true" t="shared" si="2" ref="I6:I19">H6-G6</f>
        <v>0</v>
      </c>
      <c r="J6" s="26">
        <f aca="true" t="shared" si="3" ref="J6:J19">IF(G6&lt;&gt;0,I6*100/G6,".")</f>
        <v>0</v>
      </c>
      <c r="K6" s="25">
        <v>1685</v>
      </c>
      <c r="L6" s="25">
        <v>1492</v>
      </c>
      <c r="M6" s="25">
        <f aca="true" t="shared" si="4" ref="M6:M19">L6-K6</f>
        <v>-193</v>
      </c>
      <c r="N6" s="26">
        <f aca="true" t="shared" si="5" ref="N6:N19">IF(K6&lt;&gt;0,M6*100/K6,".")</f>
        <v>-11.4540059347181</v>
      </c>
    </row>
    <row r="7" spans="1:14" ht="15" customHeight="1">
      <c r="A7" s="23"/>
      <c r="B7" s="24" t="s">
        <v>8</v>
      </c>
      <c r="C7" s="25">
        <v>457</v>
      </c>
      <c r="D7" s="25">
        <v>403</v>
      </c>
      <c r="E7" s="25">
        <f t="shared" si="0"/>
        <v>-54</v>
      </c>
      <c r="F7" s="26">
        <f t="shared" si="1"/>
        <v>-11.816192560175054</v>
      </c>
      <c r="G7" s="25">
        <v>18</v>
      </c>
      <c r="H7" s="25">
        <v>11</v>
      </c>
      <c r="I7" s="25">
        <f t="shared" si="2"/>
        <v>-7</v>
      </c>
      <c r="J7" s="26">
        <f t="shared" si="3"/>
        <v>-38.888888888888886</v>
      </c>
      <c r="K7" s="25">
        <v>475</v>
      </c>
      <c r="L7" s="25">
        <v>414</v>
      </c>
      <c r="M7" s="25">
        <f t="shared" si="4"/>
        <v>-61</v>
      </c>
      <c r="N7" s="26">
        <f t="shared" si="5"/>
        <v>-12.842105263157896</v>
      </c>
    </row>
    <row r="8" spans="1:14" ht="15" customHeight="1">
      <c r="A8" s="23"/>
      <c r="B8" s="24" t="s">
        <v>9</v>
      </c>
      <c r="C8" s="25">
        <v>17</v>
      </c>
      <c r="D8" s="25">
        <v>31</v>
      </c>
      <c r="E8" s="25">
        <f t="shared" si="0"/>
        <v>14</v>
      </c>
      <c r="F8" s="26">
        <f t="shared" si="1"/>
        <v>82.3529411764706</v>
      </c>
      <c r="G8" s="25">
        <v>10</v>
      </c>
      <c r="H8" s="25">
        <v>9</v>
      </c>
      <c r="I8" s="25">
        <f t="shared" si="2"/>
        <v>-1</v>
      </c>
      <c r="J8" s="26">
        <f t="shared" si="3"/>
        <v>-10</v>
      </c>
      <c r="K8" s="25">
        <v>27</v>
      </c>
      <c r="L8" s="25">
        <v>40</v>
      </c>
      <c r="M8" s="25">
        <f t="shared" si="4"/>
        <v>13</v>
      </c>
      <c r="N8" s="26">
        <f t="shared" si="5"/>
        <v>48.148148148148145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91</v>
      </c>
      <c r="D10" s="25">
        <v>73</v>
      </c>
      <c r="E10" s="25">
        <f t="shared" si="0"/>
        <v>-18</v>
      </c>
      <c r="F10" s="26">
        <f t="shared" si="1"/>
        <v>-19.78021978021978</v>
      </c>
      <c r="G10" s="25">
        <v>6</v>
      </c>
      <c r="H10" s="25">
        <v>15</v>
      </c>
      <c r="I10" s="25">
        <f t="shared" si="2"/>
        <v>9</v>
      </c>
      <c r="J10" s="26">
        <f t="shared" si="3"/>
        <v>150</v>
      </c>
      <c r="K10" s="25">
        <v>97</v>
      </c>
      <c r="L10" s="25">
        <v>88</v>
      </c>
      <c r="M10" s="25">
        <f t="shared" si="4"/>
        <v>-9</v>
      </c>
      <c r="N10" s="26">
        <f t="shared" si="5"/>
        <v>-9.278350515463918</v>
      </c>
    </row>
    <row r="11" spans="1:14" ht="15" customHeight="1">
      <c r="A11" s="23"/>
      <c r="B11" s="24" t="s">
        <v>12</v>
      </c>
      <c r="C11" s="25">
        <v>21</v>
      </c>
      <c r="D11" s="25">
        <v>22</v>
      </c>
      <c r="E11" s="25">
        <f t="shared" si="0"/>
        <v>1</v>
      </c>
      <c r="F11" s="26">
        <f t="shared" si="1"/>
        <v>4.761904761904762</v>
      </c>
      <c r="G11" s="25">
        <v>1</v>
      </c>
      <c r="H11" s="25">
        <v>1</v>
      </c>
      <c r="I11" s="25">
        <f t="shared" si="2"/>
        <v>0</v>
      </c>
      <c r="J11" s="26">
        <f t="shared" si="3"/>
        <v>0</v>
      </c>
      <c r="K11" s="25">
        <v>22</v>
      </c>
      <c r="L11" s="25">
        <v>23</v>
      </c>
      <c r="M11" s="25">
        <f t="shared" si="4"/>
        <v>1</v>
      </c>
      <c r="N11" s="26">
        <f t="shared" si="5"/>
        <v>4.545454545454546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2</v>
      </c>
      <c r="D13" s="25">
        <v>2</v>
      </c>
      <c r="E13" s="25">
        <f t="shared" si="0"/>
        <v>0</v>
      </c>
      <c r="F13" s="26">
        <f t="shared" si="1"/>
        <v>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2</v>
      </c>
      <c r="L13" s="25">
        <v>2</v>
      </c>
      <c r="M13" s="25">
        <f t="shared" si="4"/>
        <v>0</v>
      </c>
      <c r="N13" s="26">
        <f t="shared" si="5"/>
        <v>0</v>
      </c>
    </row>
    <row r="14" spans="1:14" ht="15" customHeight="1">
      <c r="A14" s="23"/>
      <c r="B14" s="24" t="s">
        <v>15</v>
      </c>
      <c r="C14" s="25">
        <v>12</v>
      </c>
      <c r="D14" s="25">
        <v>12</v>
      </c>
      <c r="E14" s="25">
        <f t="shared" si="0"/>
        <v>0</v>
      </c>
      <c r="F14" s="26">
        <f t="shared" si="1"/>
        <v>0</v>
      </c>
      <c r="G14" s="25">
        <v>2</v>
      </c>
      <c r="H14" s="25">
        <v>1</v>
      </c>
      <c r="I14" s="25">
        <f t="shared" si="2"/>
        <v>-1</v>
      </c>
      <c r="J14" s="26">
        <f t="shared" si="3"/>
        <v>-50</v>
      </c>
      <c r="K14" s="25">
        <v>14</v>
      </c>
      <c r="L14" s="25">
        <v>13</v>
      </c>
      <c r="M14" s="25">
        <f t="shared" si="4"/>
        <v>-1</v>
      </c>
      <c r="N14" s="26">
        <f t="shared" si="5"/>
        <v>-7.142857142857143</v>
      </c>
    </row>
    <row r="15" spans="1:14" ht="15" customHeight="1">
      <c r="A15" s="23"/>
      <c r="B15" s="24" t="s">
        <v>16</v>
      </c>
      <c r="C15" s="25">
        <v>4</v>
      </c>
      <c r="D15" s="25">
        <v>5</v>
      </c>
      <c r="E15" s="25">
        <f t="shared" si="0"/>
        <v>1</v>
      </c>
      <c r="F15" s="26">
        <f t="shared" si="1"/>
        <v>25</v>
      </c>
      <c r="G15" s="25">
        <v>1</v>
      </c>
      <c r="H15" s="25">
        <v>0</v>
      </c>
      <c r="I15" s="25">
        <f t="shared" si="2"/>
        <v>-1</v>
      </c>
      <c r="J15" s="26">
        <f t="shared" si="3"/>
        <v>-100</v>
      </c>
      <c r="K15" s="25">
        <v>5</v>
      </c>
      <c r="L15" s="25">
        <v>5</v>
      </c>
      <c r="M15" s="25">
        <f t="shared" si="4"/>
        <v>0</v>
      </c>
      <c r="N15" s="26">
        <f t="shared" si="5"/>
        <v>0</v>
      </c>
    </row>
    <row r="16" spans="1:14" ht="15" customHeight="1">
      <c r="A16" s="23"/>
      <c r="B16" s="24" t="s">
        <v>17</v>
      </c>
      <c r="C16" s="25">
        <v>18</v>
      </c>
      <c r="D16" s="25">
        <v>19</v>
      </c>
      <c r="E16" s="25">
        <f t="shared" si="0"/>
        <v>1</v>
      </c>
      <c r="F16" s="26">
        <f t="shared" si="1"/>
        <v>5.555555555555555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18</v>
      </c>
      <c r="L16" s="25">
        <v>19</v>
      </c>
      <c r="M16" s="25">
        <f t="shared" si="4"/>
        <v>1</v>
      </c>
      <c r="N16" s="26">
        <f t="shared" si="5"/>
        <v>5.555555555555555</v>
      </c>
    </row>
    <row r="17" spans="1:14" ht="15" customHeight="1">
      <c r="A17" s="23"/>
      <c r="B17" s="24" t="s">
        <v>18</v>
      </c>
      <c r="C17" s="25">
        <v>16</v>
      </c>
      <c r="D17" s="25">
        <v>15</v>
      </c>
      <c r="E17" s="25">
        <f t="shared" si="0"/>
        <v>-1</v>
      </c>
      <c r="F17" s="26">
        <f t="shared" si="1"/>
        <v>-6.25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16</v>
      </c>
      <c r="L17" s="25">
        <v>15</v>
      </c>
      <c r="M17" s="25">
        <f t="shared" si="4"/>
        <v>-1</v>
      </c>
      <c r="N17" s="26">
        <f t="shared" si="5"/>
        <v>-6.25</v>
      </c>
    </row>
    <row r="18" spans="1:14" ht="15" customHeight="1">
      <c r="A18" s="23"/>
      <c r="B18" s="24" t="s">
        <v>19</v>
      </c>
      <c r="C18" s="25">
        <v>21</v>
      </c>
      <c r="D18" s="25">
        <v>13</v>
      </c>
      <c r="E18" s="25">
        <f t="shared" si="0"/>
        <v>-8</v>
      </c>
      <c r="F18" s="26">
        <f t="shared" si="1"/>
        <v>-38.095238095238095</v>
      </c>
      <c r="G18" s="25">
        <v>1</v>
      </c>
      <c r="H18" s="25">
        <v>0</v>
      </c>
      <c r="I18" s="25">
        <f t="shared" si="2"/>
        <v>-1</v>
      </c>
      <c r="J18" s="26">
        <f t="shared" si="3"/>
        <v>-100</v>
      </c>
      <c r="K18" s="25">
        <v>22</v>
      </c>
      <c r="L18" s="25">
        <v>13</v>
      </c>
      <c r="M18" s="25">
        <f t="shared" si="4"/>
        <v>-9</v>
      </c>
      <c r="N18" s="26">
        <f t="shared" si="5"/>
        <v>-40.90909090909091</v>
      </c>
    </row>
    <row r="19" spans="1:14" s="31" customFormat="1" ht="15" customHeight="1">
      <c r="A19" s="27"/>
      <c r="B19" s="28" t="s">
        <v>20</v>
      </c>
      <c r="C19" s="29">
        <f>SUM(C6:C18)</f>
        <v>2257</v>
      </c>
      <c r="D19" s="29">
        <f>SUM(D6:D18)</f>
        <v>2000</v>
      </c>
      <c r="E19" s="29">
        <f t="shared" si="0"/>
        <v>-257</v>
      </c>
      <c r="F19" s="30">
        <f t="shared" si="1"/>
        <v>-11.386796632698273</v>
      </c>
      <c r="G19" s="29">
        <f>SUM(G6:G18)</f>
        <v>126</v>
      </c>
      <c r="H19" s="29">
        <f>SUM(H6:H18)</f>
        <v>124</v>
      </c>
      <c r="I19" s="29">
        <f t="shared" si="2"/>
        <v>-2</v>
      </c>
      <c r="J19" s="30">
        <f t="shared" si="3"/>
        <v>-1.5873015873015872</v>
      </c>
      <c r="K19" s="29">
        <f>SUM(K6:K18)</f>
        <v>2383</v>
      </c>
      <c r="L19" s="29">
        <f>SUM(L6:L18)</f>
        <v>2124</v>
      </c>
      <c r="M19" s="29">
        <f t="shared" si="4"/>
        <v>-259</v>
      </c>
      <c r="N19" s="30">
        <f t="shared" si="5"/>
        <v>-10.868652958455728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12:30&amp;RGotha</oddHeader>
    <oddFooter>&amp;R&amp;10Tabelle 52.2</oddFooter>
  </headerFooter>
  <legacyDrawing r:id="rId2"/>
  <oleObjects>
    <oleObject progId="Word.Document.8" shapeId="81782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1656</v>
      </c>
      <c r="D6" s="25">
        <v>1460</v>
      </c>
      <c r="E6" s="25">
        <f aca="true" t="shared" si="0" ref="E6:E19">D6-C6</f>
        <v>-196</v>
      </c>
      <c r="F6" s="26">
        <f aca="true" t="shared" si="1" ref="F6:F19">IF(C6&lt;&gt;0,E6*100/C6,".")</f>
        <v>-11.83574879227053</v>
      </c>
      <c r="G6" s="25">
        <v>111</v>
      </c>
      <c r="H6" s="25">
        <v>93</v>
      </c>
      <c r="I6" s="25">
        <f aca="true" t="shared" si="2" ref="I6:I19">H6-G6</f>
        <v>-18</v>
      </c>
      <c r="J6" s="26">
        <f aca="true" t="shared" si="3" ref="J6:J19">IF(G6&lt;&gt;0,I6*100/G6,".")</f>
        <v>-16.216216216216218</v>
      </c>
      <c r="K6" s="25">
        <v>1767</v>
      </c>
      <c r="L6" s="25">
        <v>1553</v>
      </c>
      <c r="M6" s="25">
        <f aca="true" t="shared" si="4" ref="M6:M19">L6-K6</f>
        <v>-214</v>
      </c>
      <c r="N6" s="26">
        <f aca="true" t="shared" si="5" ref="N6:N19">IF(K6&lt;&gt;0,M6*100/K6,".")</f>
        <v>-12.11092246745897</v>
      </c>
    </row>
    <row r="7" spans="1:14" ht="15" customHeight="1">
      <c r="A7" s="23"/>
      <c r="B7" s="24" t="s">
        <v>8</v>
      </c>
      <c r="C7" s="25">
        <v>493</v>
      </c>
      <c r="D7" s="25">
        <v>422</v>
      </c>
      <c r="E7" s="25">
        <f t="shared" si="0"/>
        <v>-71</v>
      </c>
      <c r="F7" s="26">
        <f t="shared" si="1"/>
        <v>-14.401622718052739</v>
      </c>
      <c r="G7" s="25">
        <v>43</v>
      </c>
      <c r="H7" s="25">
        <v>69</v>
      </c>
      <c r="I7" s="25">
        <f t="shared" si="2"/>
        <v>26</v>
      </c>
      <c r="J7" s="26">
        <f t="shared" si="3"/>
        <v>60.46511627906977</v>
      </c>
      <c r="K7" s="25">
        <v>536</v>
      </c>
      <c r="L7" s="25">
        <v>491</v>
      </c>
      <c r="M7" s="25">
        <f t="shared" si="4"/>
        <v>-45</v>
      </c>
      <c r="N7" s="26">
        <f t="shared" si="5"/>
        <v>-8.395522388059701</v>
      </c>
    </row>
    <row r="8" spans="1:14" ht="15" customHeight="1">
      <c r="A8" s="23"/>
      <c r="B8" s="24" t="s">
        <v>9</v>
      </c>
      <c r="C8" s="25">
        <v>53</v>
      </c>
      <c r="D8" s="25">
        <v>52</v>
      </c>
      <c r="E8" s="25">
        <f t="shared" si="0"/>
        <v>-1</v>
      </c>
      <c r="F8" s="26">
        <f t="shared" si="1"/>
        <v>-1.8867924528301887</v>
      </c>
      <c r="G8" s="25">
        <v>2</v>
      </c>
      <c r="H8" s="25">
        <v>5</v>
      </c>
      <c r="I8" s="25">
        <f t="shared" si="2"/>
        <v>3</v>
      </c>
      <c r="J8" s="26">
        <f t="shared" si="3"/>
        <v>150</v>
      </c>
      <c r="K8" s="25">
        <v>55</v>
      </c>
      <c r="L8" s="25">
        <v>57</v>
      </c>
      <c r="M8" s="25">
        <f t="shared" si="4"/>
        <v>2</v>
      </c>
      <c r="N8" s="26">
        <f t="shared" si="5"/>
        <v>3.6363636363636362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87</v>
      </c>
      <c r="D10" s="25">
        <v>98</v>
      </c>
      <c r="E10" s="25">
        <f t="shared" si="0"/>
        <v>11</v>
      </c>
      <c r="F10" s="26">
        <f t="shared" si="1"/>
        <v>12.64367816091954</v>
      </c>
      <c r="G10" s="25">
        <v>16</v>
      </c>
      <c r="H10" s="25">
        <v>6</v>
      </c>
      <c r="I10" s="25">
        <f t="shared" si="2"/>
        <v>-10</v>
      </c>
      <c r="J10" s="26">
        <f t="shared" si="3"/>
        <v>-62.5</v>
      </c>
      <c r="K10" s="25">
        <v>103</v>
      </c>
      <c r="L10" s="25">
        <v>104</v>
      </c>
      <c r="M10" s="25">
        <f t="shared" si="4"/>
        <v>1</v>
      </c>
      <c r="N10" s="26">
        <f t="shared" si="5"/>
        <v>0.970873786407767</v>
      </c>
    </row>
    <row r="11" spans="1:14" ht="15" customHeight="1">
      <c r="A11" s="23"/>
      <c r="B11" s="24" t="s">
        <v>12</v>
      </c>
      <c r="C11" s="25">
        <v>22</v>
      </c>
      <c r="D11" s="25">
        <v>23</v>
      </c>
      <c r="E11" s="25">
        <f t="shared" si="0"/>
        <v>1</v>
      </c>
      <c r="F11" s="26">
        <f t="shared" si="1"/>
        <v>4.545454545454546</v>
      </c>
      <c r="G11" s="25">
        <v>1</v>
      </c>
      <c r="H11" s="25">
        <v>0</v>
      </c>
      <c r="I11" s="25">
        <f t="shared" si="2"/>
        <v>-1</v>
      </c>
      <c r="J11" s="26">
        <f t="shared" si="3"/>
        <v>-100</v>
      </c>
      <c r="K11" s="25">
        <v>23</v>
      </c>
      <c r="L11" s="25">
        <v>23</v>
      </c>
      <c r="M11" s="25">
        <f t="shared" si="4"/>
        <v>0</v>
      </c>
      <c r="N11" s="26">
        <f t="shared" si="5"/>
        <v>0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4</v>
      </c>
      <c r="D13" s="25">
        <v>2</v>
      </c>
      <c r="E13" s="25">
        <f t="shared" si="0"/>
        <v>-2</v>
      </c>
      <c r="F13" s="26">
        <f t="shared" si="1"/>
        <v>-50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4</v>
      </c>
      <c r="L13" s="25">
        <v>2</v>
      </c>
      <c r="M13" s="25">
        <f t="shared" si="4"/>
        <v>-2</v>
      </c>
      <c r="N13" s="26">
        <f t="shared" si="5"/>
        <v>-50</v>
      </c>
    </row>
    <row r="14" spans="1:14" ht="15" customHeight="1">
      <c r="A14" s="23"/>
      <c r="B14" s="24" t="s">
        <v>15</v>
      </c>
      <c r="C14" s="25">
        <v>32</v>
      </c>
      <c r="D14" s="25">
        <v>16</v>
      </c>
      <c r="E14" s="25">
        <f t="shared" si="0"/>
        <v>-16</v>
      </c>
      <c r="F14" s="26">
        <f t="shared" si="1"/>
        <v>-50</v>
      </c>
      <c r="G14" s="25">
        <v>0</v>
      </c>
      <c r="H14" s="25">
        <v>2</v>
      </c>
      <c r="I14" s="25">
        <f t="shared" si="2"/>
        <v>2</v>
      </c>
      <c r="J14" s="26" t="str">
        <f t="shared" si="3"/>
        <v>.</v>
      </c>
      <c r="K14" s="25">
        <v>32</v>
      </c>
      <c r="L14" s="25">
        <v>18</v>
      </c>
      <c r="M14" s="25">
        <f t="shared" si="4"/>
        <v>-14</v>
      </c>
      <c r="N14" s="26">
        <f t="shared" si="5"/>
        <v>-43.75</v>
      </c>
    </row>
    <row r="15" spans="1:14" ht="15" customHeight="1">
      <c r="A15" s="23"/>
      <c r="B15" s="24" t="s">
        <v>16</v>
      </c>
      <c r="C15" s="25">
        <v>4</v>
      </c>
      <c r="D15" s="25">
        <v>1</v>
      </c>
      <c r="E15" s="25">
        <f t="shared" si="0"/>
        <v>-3</v>
      </c>
      <c r="F15" s="26">
        <f t="shared" si="1"/>
        <v>-75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4</v>
      </c>
      <c r="L15" s="25">
        <v>1</v>
      </c>
      <c r="M15" s="25">
        <f t="shared" si="4"/>
        <v>-3</v>
      </c>
      <c r="N15" s="26">
        <f t="shared" si="5"/>
        <v>-75</v>
      </c>
    </row>
    <row r="16" spans="1:14" ht="15" customHeight="1">
      <c r="A16" s="23"/>
      <c r="B16" s="24" t="s">
        <v>17</v>
      </c>
      <c r="C16" s="25">
        <v>20</v>
      </c>
      <c r="D16" s="25">
        <v>15</v>
      </c>
      <c r="E16" s="25">
        <f t="shared" si="0"/>
        <v>-5</v>
      </c>
      <c r="F16" s="26">
        <f t="shared" si="1"/>
        <v>-25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20</v>
      </c>
      <c r="L16" s="25">
        <v>15</v>
      </c>
      <c r="M16" s="25">
        <f t="shared" si="4"/>
        <v>-5</v>
      </c>
      <c r="N16" s="26">
        <f t="shared" si="5"/>
        <v>-25</v>
      </c>
    </row>
    <row r="17" spans="1:14" ht="15" customHeight="1">
      <c r="A17" s="23"/>
      <c r="B17" s="24" t="s">
        <v>18</v>
      </c>
      <c r="C17" s="25">
        <v>27</v>
      </c>
      <c r="D17" s="25">
        <v>19</v>
      </c>
      <c r="E17" s="25">
        <f t="shared" si="0"/>
        <v>-8</v>
      </c>
      <c r="F17" s="26">
        <f t="shared" si="1"/>
        <v>-29.62962962962963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27</v>
      </c>
      <c r="L17" s="25">
        <v>19</v>
      </c>
      <c r="M17" s="25">
        <f t="shared" si="4"/>
        <v>-8</v>
      </c>
      <c r="N17" s="26">
        <f t="shared" si="5"/>
        <v>-29.62962962962963</v>
      </c>
    </row>
    <row r="18" spans="1:14" ht="15" customHeight="1">
      <c r="A18" s="23"/>
      <c r="B18" s="24" t="s">
        <v>19</v>
      </c>
      <c r="C18" s="25">
        <v>12</v>
      </c>
      <c r="D18" s="25">
        <v>20</v>
      </c>
      <c r="E18" s="25">
        <f t="shared" si="0"/>
        <v>8</v>
      </c>
      <c r="F18" s="26">
        <f t="shared" si="1"/>
        <v>66.66666666666667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12</v>
      </c>
      <c r="L18" s="25">
        <v>20</v>
      </c>
      <c r="M18" s="25">
        <f t="shared" si="4"/>
        <v>8</v>
      </c>
      <c r="N18" s="26">
        <f t="shared" si="5"/>
        <v>66.66666666666667</v>
      </c>
    </row>
    <row r="19" spans="1:14" s="31" customFormat="1" ht="15" customHeight="1">
      <c r="A19" s="27"/>
      <c r="B19" s="28" t="s">
        <v>20</v>
      </c>
      <c r="C19" s="29">
        <f>SUM(C6:C18)</f>
        <v>2410</v>
      </c>
      <c r="D19" s="29">
        <f>SUM(D6:D18)</f>
        <v>2128</v>
      </c>
      <c r="E19" s="29">
        <f t="shared" si="0"/>
        <v>-282</v>
      </c>
      <c r="F19" s="30">
        <f t="shared" si="1"/>
        <v>-11.701244813278008</v>
      </c>
      <c r="G19" s="29">
        <f>SUM(G6:G18)</f>
        <v>173</v>
      </c>
      <c r="H19" s="29">
        <f>SUM(H6:H18)</f>
        <v>175</v>
      </c>
      <c r="I19" s="29">
        <f t="shared" si="2"/>
        <v>2</v>
      </c>
      <c r="J19" s="30">
        <f t="shared" si="3"/>
        <v>1.1560693641618498</v>
      </c>
      <c r="K19" s="29">
        <f>SUM(K6:K18)</f>
        <v>2583</v>
      </c>
      <c r="L19" s="29">
        <f>SUM(L6:L18)</f>
        <v>2303</v>
      </c>
      <c r="M19" s="29">
        <f t="shared" si="4"/>
        <v>-280</v>
      </c>
      <c r="N19" s="30">
        <f t="shared" si="5"/>
        <v>-10.840108401084011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12:30&amp;RJena</oddHeader>
    <oddFooter>&amp;R&amp;10Tabelle 52.2</oddFooter>
  </headerFooter>
  <legacyDrawing r:id="rId2"/>
  <oleObjects>
    <oleObject progId="Word.Document.8" shapeId="817830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1133</v>
      </c>
      <c r="D6" s="25">
        <v>1056</v>
      </c>
      <c r="E6" s="25">
        <f aca="true" t="shared" si="0" ref="E6:E19">D6-C6</f>
        <v>-77</v>
      </c>
      <c r="F6" s="26">
        <f aca="true" t="shared" si="1" ref="F6:F19">IF(C6&lt;&gt;0,E6*100/C6,".")</f>
        <v>-6.796116504854369</v>
      </c>
      <c r="G6" s="25">
        <v>90</v>
      </c>
      <c r="H6" s="25">
        <v>78</v>
      </c>
      <c r="I6" s="25">
        <f aca="true" t="shared" si="2" ref="I6:I19">H6-G6</f>
        <v>-12</v>
      </c>
      <c r="J6" s="26">
        <f aca="true" t="shared" si="3" ref="J6:J19">IF(G6&lt;&gt;0,I6*100/G6,".")</f>
        <v>-13.333333333333334</v>
      </c>
      <c r="K6" s="25">
        <v>1223</v>
      </c>
      <c r="L6" s="25">
        <v>1134</v>
      </c>
      <c r="M6" s="25">
        <f aca="true" t="shared" si="4" ref="M6:M19">L6-K6</f>
        <v>-89</v>
      </c>
      <c r="N6" s="26">
        <f aca="true" t="shared" si="5" ref="N6:N19">IF(K6&lt;&gt;0,M6*100/K6,".")</f>
        <v>-7.277187244480785</v>
      </c>
    </row>
    <row r="7" spans="1:14" ht="15" customHeight="1">
      <c r="A7" s="23"/>
      <c r="B7" s="24" t="s">
        <v>8</v>
      </c>
      <c r="C7" s="25">
        <v>609</v>
      </c>
      <c r="D7" s="25">
        <v>498</v>
      </c>
      <c r="E7" s="25">
        <f t="shared" si="0"/>
        <v>-111</v>
      </c>
      <c r="F7" s="26">
        <f t="shared" si="1"/>
        <v>-18.226600985221676</v>
      </c>
      <c r="G7" s="25">
        <v>34</v>
      </c>
      <c r="H7" s="25">
        <v>25</v>
      </c>
      <c r="I7" s="25">
        <f t="shared" si="2"/>
        <v>-9</v>
      </c>
      <c r="J7" s="26">
        <f t="shared" si="3"/>
        <v>-26.470588235294116</v>
      </c>
      <c r="K7" s="25">
        <v>643</v>
      </c>
      <c r="L7" s="25">
        <v>523</v>
      </c>
      <c r="M7" s="25">
        <f t="shared" si="4"/>
        <v>-120</v>
      </c>
      <c r="N7" s="26">
        <f t="shared" si="5"/>
        <v>-18.662519440124417</v>
      </c>
    </row>
    <row r="8" spans="1:14" ht="15" customHeight="1">
      <c r="A8" s="23"/>
      <c r="B8" s="24" t="s">
        <v>9</v>
      </c>
      <c r="C8" s="25">
        <v>35</v>
      </c>
      <c r="D8" s="25">
        <v>25</v>
      </c>
      <c r="E8" s="25">
        <f t="shared" si="0"/>
        <v>-10</v>
      </c>
      <c r="F8" s="26">
        <f t="shared" si="1"/>
        <v>-28.571428571428573</v>
      </c>
      <c r="G8" s="25">
        <v>7</v>
      </c>
      <c r="H8" s="25">
        <v>10</v>
      </c>
      <c r="I8" s="25">
        <f t="shared" si="2"/>
        <v>3</v>
      </c>
      <c r="J8" s="26">
        <f t="shared" si="3"/>
        <v>42.857142857142854</v>
      </c>
      <c r="K8" s="25">
        <v>42</v>
      </c>
      <c r="L8" s="25">
        <v>35</v>
      </c>
      <c r="M8" s="25">
        <f t="shared" si="4"/>
        <v>-7</v>
      </c>
      <c r="N8" s="26">
        <f t="shared" si="5"/>
        <v>-16.666666666666668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68</v>
      </c>
      <c r="D10" s="25">
        <v>52</v>
      </c>
      <c r="E10" s="25">
        <f t="shared" si="0"/>
        <v>-16</v>
      </c>
      <c r="F10" s="26">
        <f t="shared" si="1"/>
        <v>-23.529411764705884</v>
      </c>
      <c r="G10" s="25">
        <v>9</v>
      </c>
      <c r="H10" s="25">
        <v>12</v>
      </c>
      <c r="I10" s="25">
        <f t="shared" si="2"/>
        <v>3</v>
      </c>
      <c r="J10" s="26">
        <f t="shared" si="3"/>
        <v>33.333333333333336</v>
      </c>
      <c r="K10" s="25">
        <v>77</v>
      </c>
      <c r="L10" s="25">
        <v>64</v>
      </c>
      <c r="M10" s="25">
        <f t="shared" si="4"/>
        <v>-13</v>
      </c>
      <c r="N10" s="26">
        <f t="shared" si="5"/>
        <v>-16.883116883116884</v>
      </c>
    </row>
    <row r="11" spans="1:14" ht="15" customHeight="1">
      <c r="A11" s="23"/>
      <c r="B11" s="24" t="s">
        <v>12</v>
      </c>
      <c r="C11" s="25">
        <v>55</v>
      </c>
      <c r="D11" s="25">
        <v>56</v>
      </c>
      <c r="E11" s="25">
        <f t="shared" si="0"/>
        <v>1</v>
      </c>
      <c r="F11" s="26">
        <f t="shared" si="1"/>
        <v>1.8181818181818181</v>
      </c>
      <c r="G11" s="25">
        <v>3</v>
      </c>
      <c r="H11" s="25">
        <v>4</v>
      </c>
      <c r="I11" s="25">
        <f t="shared" si="2"/>
        <v>1</v>
      </c>
      <c r="J11" s="26">
        <f t="shared" si="3"/>
        <v>33.333333333333336</v>
      </c>
      <c r="K11" s="25">
        <v>58</v>
      </c>
      <c r="L11" s="25">
        <v>60</v>
      </c>
      <c r="M11" s="25">
        <f t="shared" si="4"/>
        <v>2</v>
      </c>
      <c r="N11" s="26">
        <f t="shared" si="5"/>
        <v>3.4482758620689653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0</v>
      </c>
      <c r="D13" s="25">
        <v>1</v>
      </c>
      <c r="E13" s="25">
        <f t="shared" si="0"/>
        <v>1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1</v>
      </c>
      <c r="M13" s="25">
        <f t="shared" si="4"/>
        <v>1</v>
      </c>
      <c r="N13" s="26" t="str">
        <f t="shared" si="5"/>
        <v>.</v>
      </c>
    </row>
    <row r="14" spans="1:14" ht="15" customHeight="1">
      <c r="A14" s="23"/>
      <c r="B14" s="24" t="s">
        <v>15</v>
      </c>
      <c r="C14" s="25">
        <v>13</v>
      </c>
      <c r="D14" s="25">
        <v>11</v>
      </c>
      <c r="E14" s="25">
        <f t="shared" si="0"/>
        <v>-2</v>
      </c>
      <c r="F14" s="26">
        <f t="shared" si="1"/>
        <v>-15.384615384615385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13</v>
      </c>
      <c r="L14" s="25">
        <v>11</v>
      </c>
      <c r="M14" s="25">
        <f t="shared" si="4"/>
        <v>-2</v>
      </c>
      <c r="N14" s="26">
        <f t="shared" si="5"/>
        <v>-15.384615384615385</v>
      </c>
    </row>
    <row r="15" spans="1:14" ht="15" customHeight="1">
      <c r="A15" s="23"/>
      <c r="B15" s="24" t="s">
        <v>16</v>
      </c>
      <c r="C15" s="25">
        <v>3</v>
      </c>
      <c r="D15" s="25">
        <v>2</v>
      </c>
      <c r="E15" s="25">
        <f t="shared" si="0"/>
        <v>-1</v>
      </c>
      <c r="F15" s="26">
        <f t="shared" si="1"/>
        <v>-33.333333333333336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3</v>
      </c>
      <c r="L15" s="25">
        <v>2</v>
      </c>
      <c r="M15" s="25">
        <f t="shared" si="4"/>
        <v>-1</v>
      </c>
      <c r="N15" s="26">
        <f t="shared" si="5"/>
        <v>-33.333333333333336</v>
      </c>
    </row>
    <row r="16" spans="1:14" ht="15" customHeight="1">
      <c r="A16" s="23"/>
      <c r="B16" s="24" t="s">
        <v>17</v>
      </c>
      <c r="C16" s="25">
        <v>19</v>
      </c>
      <c r="D16" s="25">
        <v>13</v>
      </c>
      <c r="E16" s="25">
        <f t="shared" si="0"/>
        <v>-6</v>
      </c>
      <c r="F16" s="26">
        <f t="shared" si="1"/>
        <v>-31.57894736842105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19</v>
      </c>
      <c r="L16" s="25">
        <v>13</v>
      </c>
      <c r="M16" s="25">
        <f t="shared" si="4"/>
        <v>-6</v>
      </c>
      <c r="N16" s="26">
        <f t="shared" si="5"/>
        <v>-31.57894736842105</v>
      </c>
    </row>
    <row r="17" spans="1:14" ht="15" customHeight="1">
      <c r="A17" s="23"/>
      <c r="B17" s="24" t="s">
        <v>18</v>
      </c>
      <c r="C17" s="25">
        <v>15</v>
      </c>
      <c r="D17" s="25">
        <v>8</v>
      </c>
      <c r="E17" s="25">
        <f t="shared" si="0"/>
        <v>-7</v>
      </c>
      <c r="F17" s="26">
        <f t="shared" si="1"/>
        <v>-46.666666666666664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15</v>
      </c>
      <c r="L17" s="25">
        <v>8</v>
      </c>
      <c r="M17" s="25">
        <f t="shared" si="4"/>
        <v>-7</v>
      </c>
      <c r="N17" s="26">
        <f t="shared" si="5"/>
        <v>-46.666666666666664</v>
      </c>
    </row>
    <row r="18" spans="1:14" ht="15" customHeight="1">
      <c r="A18" s="23"/>
      <c r="B18" s="24" t="s">
        <v>19</v>
      </c>
      <c r="C18" s="25">
        <v>16</v>
      </c>
      <c r="D18" s="25">
        <v>16</v>
      </c>
      <c r="E18" s="25">
        <f t="shared" si="0"/>
        <v>0</v>
      </c>
      <c r="F18" s="26">
        <f t="shared" si="1"/>
        <v>0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16</v>
      </c>
      <c r="L18" s="25">
        <v>16</v>
      </c>
      <c r="M18" s="25">
        <f t="shared" si="4"/>
        <v>0</v>
      </c>
      <c r="N18" s="26">
        <f t="shared" si="5"/>
        <v>0</v>
      </c>
    </row>
    <row r="19" spans="1:14" s="31" customFormat="1" ht="15" customHeight="1">
      <c r="A19" s="27"/>
      <c r="B19" s="28" t="s">
        <v>20</v>
      </c>
      <c r="C19" s="29">
        <f>SUM(C6:C18)</f>
        <v>1966</v>
      </c>
      <c r="D19" s="29">
        <f>SUM(D6:D18)</f>
        <v>1738</v>
      </c>
      <c r="E19" s="29">
        <f t="shared" si="0"/>
        <v>-228</v>
      </c>
      <c r="F19" s="30">
        <f t="shared" si="1"/>
        <v>-11.597151576805697</v>
      </c>
      <c r="G19" s="29">
        <f>SUM(G6:G18)</f>
        <v>143</v>
      </c>
      <c r="H19" s="29">
        <f>SUM(H6:H18)</f>
        <v>129</v>
      </c>
      <c r="I19" s="29">
        <f t="shared" si="2"/>
        <v>-14</v>
      </c>
      <c r="J19" s="30">
        <f t="shared" si="3"/>
        <v>-9.79020979020979</v>
      </c>
      <c r="K19" s="29">
        <f>SUM(K6:K18)</f>
        <v>2109</v>
      </c>
      <c r="L19" s="29">
        <f>SUM(L6:L18)</f>
        <v>1867</v>
      </c>
      <c r="M19" s="29">
        <f t="shared" si="4"/>
        <v>-242</v>
      </c>
      <c r="N19" s="30">
        <f t="shared" si="5"/>
        <v>-11.474632527264106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12:30&amp;RNordhausen</oddHeader>
    <oddFooter>&amp;R&amp;10Tabelle 52.2</oddFooter>
  </headerFooter>
  <legacyDrawing r:id="rId2"/>
  <oleObjects>
    <oleObject progId="Word.Document.8" shapeId="817835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2007</v>
      </c>
      <c r="D4" s="16" t="s">
        <v>23</v>
      </c>
      <c r="E4" s="17" t="s">
        <v>4</v>
      </c>
      <c r="F4" s="18"/>
      <c r="G4" s="16">
        <v>2007</v>
      </c>
      <c r="H4" s="16" t="s">
        <v>23</v>
      </c>
      <c r="I4" s="17" t="s">
        <v>4</v>
      </c>
      <c r="J4" s="18"/>
      <c r="K4" s="16">
        <v>2007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1886</v>
      </c>
      <c r="D6" s="25">
        <v>1679</v>
      </c>
      <c r="E6" s="25">
        <f aca="true" t="shared" si="0" ref="E6:E19">D6-C6</f>
        <v>-207</v>
      </c>
      <c r="F6" s="26">
        <f aca="true" t="shared" si="1" ref="F6:F19">IF(C6&lt;&gt;0,E6*100/C6,".")</f>
        <v>-10.975609756097562</v>
      </c>
      <c r="G6" s="25">
        <v>205</v>
      </c>
      <c r="H6" s="25">
        <v>268</v>
      </c>
      <c r="I6" s="25">
        <f aca="true" t="shared" si="2" ref="I6:I19">H6-G6</f>
        <v>63</v>
      </c>
      <c r="J6" s="26">
        <f aca="true" t="shared" si="3" ref="J6:J19">IF(G6&lt;&gt;0,I6*100/G6,".")</f>
        <v>30.73170731707317</v>
      </c>
      <c r="K6" s="25">
        <v>2091</v>
      </c>
      <c r="L6" s="25">
        <v>1947</v>
      </c>
      <c r="M6" s="25">
        <f aca="true" t="shared" si="4" ref="M6:M19">L6-K6</f>
        <v>-144</v>
      </c>
      <c r="N6" s="26">
        <f aca="true" t="shared" si="5" ref="N6:N19">IF(K6&lt;&gt;0,M6*100/K6,".")</f>
        <v>-6.886657101865136</v>
      </c>
    </row>
    <row r="7" spans="1:14" ht="15" customHeight="1">
      <c r="A7" s="23"/>
      <c r="B7" s="24" t="s">
        <v>8</v>
      </c>
      <c r="C7" s="25">
        <v>869</v>
      </c>
      <c r="D7" s="25">
        <v>763</v>
      </c>
      <c r="E7" s="25">
        <f t="shared" si="0"/>
        <v>-106</v>
      </c>
      <c r="F7" s="26">
        <f t="shared" si="1"/>
        <v>-12.197928653624857</v>
      </c>
      <c r="G7" s="25">
        <v>82</v>
      </c>
      <c r="H7" s="25">
        <v>157</v>
      </c>
      <c r="I7" s="25">
        <f t="shared" si="2"/>
        <v>75</v>
      </c>
      <c r="J7" s="26">
        <f t="shared" si="3"/>
        <v>91.46341463414635</v>
      </c>
      <c r="K7" s="25">
        <v>951</v>
      </c>
      <c r="L7" s="25">
        <v>920</v>
      </c>
      <c r="M7" s="25">
        <f t="shared" si="4"/>
        <v>-31</v>
      </c>
      <c r="N7" s="26">
        <f t="shared" si="5"/>
        <v>-3.259726603575184</v>
      </c>
    </row>
    <row r="8" spans="1:14" ht="15" customHeight="1">
      <c r="A8" s="23"/>
      <c r="B8" s="24" t="s">
        <v>9</v>
      </c>
      <c r="C8" s="25">
        <v>40</v>
      </c>
      <c r="D8" s="25">
        <v>36</v>
      </c>
      <c r="E8" s="25">
        <f t="shared" si="0"/>
        <v>-4</v>
      </c>
      <c r="F8" s="26">
        <f t="shared" si="1"/>
        <v>-10</v>
      </c>
      <c r="G8" s="25">
        <v>4</v>
      </c>
      <c r="H8" s="25">
        <v>3</v>
      </c>
      <c r="I8" s="25">
        <f t="shared" si="2"/>
        <v>-1</v>
      </c>
      <c r="J8" s="26">
        <f t="shared" si="3"/>
        <v>-25</v>
      </c>
      <c r="K8" s="25">
        <v>44</v>
      </c>
      <c r="L8" s="25">
        <v>39</v>
      </c>
      <c r="M8" s="25">
        <f t="shared" si="4"/>
        <v>-5</v>
      </c>
      <c r="N8" s="26">
        <f t="shared" si="5"/>
        <v>-11.363636363636363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96</v>
      </c>
      <c r="D10" s="25">
        <v>82</v>
      </c>
      <c r="E10" s="25">
        <f t="shared" si="0"/>
        <v>-14</v>
      </c>
      <c r="F10" s="26">
        <f t="shared" si="1"/>
        <v>-14.583333333333334</v>
      </c>
      <c r="G10" s="25">
        <v>6</v>
      </c>
      <c r="H10" s="25">
        <v>4</v>
      </c>
      <c r="I10" s="25">
        <f t="shared" si="2"/>
        <v>-2</v>
      </c>
      <c r="J10" s="26">
        <f t="shared" si="3"/>
        <v>-33.333333333333336</v>
      </c>
      <c r="K10" s="25">
        <v>102</v>
      </c>
      <c r="L10" s="25">
        <v>86</v>
      </c>
      <c r="M10" s="25">
        <f t="shared" si="4"/>
        <v>-16</v>
      </c>
      <c r="N10" s="26">
        <f t="shared" si="5"/>
        <v>-15.686274509803921</v>
      </c>
    </row>
    <row r="11" spans="1:14" ht="15" customHeight="1">
      <c r="A11" s="23"/>
      <c r="B11" s="24" t="s">
        <v>12</v>
      </c>
      <c r="C11" s="25">
        <v>38</v>
      </c>
      <c r="D11" s="25">
        <v>30</v>
      </c>
      <c r="E11" s="25">
        <f t="shared" si="0"/>
        <v>-8</v>
      </c>
      <c r="F11" s="26">
        <f t="shared" si="1"/>
        <v>-21.05263157894737</v>
      </c>
      <c r="G11" s="25">
        <v>1</v>
      </c>
      <c r="H11" s="25">
        <v>0</v>
      </c>
      <c r="I11" s="25">
        <f t="shared" si="2"/>
        <v>-1</v>
      </c>
      <c r="J11" s="26">
        <f t="shared" si="3"/>
        <v>-100</v>
      </c>
      <c r="K11" s="25">
        <v>39</v>
      </c>
      <c r="L11" s="25">
        <v>30</v>
      </c>
      <c r="M11" s="25">
        <f t="shared" si="4"/>
        <v>-9</v>
      </c>
      <c r="N11" s="26">
        <f t="shared" si="5"/>
        <v>-23.076923076923077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0</v>
      </c>
      <c r="D13" s="25">
        <v>1</v>
      </c>
      <c r="E13" s="25">
        <f t="shared" si="0"/>
        <v>1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1</v>
      </c>
      <c r="M13" s="25">
        <f t="shared" si="4"/>
        <v>1</v>
      </c>
      <c r="N13" s="26" t="str">
        <f t="shared" si="5"/>
        <v>.</v>
      </c>
    </row>
    <row r="14" spans="1:14" ht="15" customHeight="1">
      <c r="A14" s="23"/>
      <c r="B14" s="24" t="s">
        <v>15</v>
      </c>
      <c r="C14" s="25">
        <v>25</v>
      </c>
      <c r="D14" s="25">
        <v>12</v>
      </c>
      <c r="E14" s="25">
        <f t="shared" si="0"/>
        <v>-13</v>
      </c>
      <c r="F14" s="26">
        <f t="shared" si="1"/>
        <v>-52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25</v>
      </c>
      <c r="L14" s="25">
        <v>12</v>
      </c>
      <c r="M14" s="25">
        <f t="shared" si="4"/>
        <v>-13</v>
      </c>
      <c r="N14" s="26">
        <f t="shared" si="5"/>
        <v>-52</v>
      </c>
    </row>
    <row r="15" spans="1:14" ht="15" customHeight="1">
      <c r="A15" s="23"/>
      <c r="B15" s="24" t="s">
        <v>16</v>
      </c>
      <c r="C15" s="25">
        <v>7</v>
      </c>
      <c r="D15" s="25">
        <v>1</v>
      </c>
      <c r="E15" s="25">
        <f t="shared" si="0"/>
        <v>-6</v>
      </c>
      <c r="F15" s="26">
        <f t="shared" si="1"/>
        <v>-85.71428571428571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7</v>
      </c>
      <c r="L15" s="25">
        <v>1</v>
      </c>
      <c r="M15" s="25">
        <f t="shared" si="4"/>
        <v>-6</v>
      </c>
      <c r="N15" s="26">
        <f t="shared" si="5"/>
        <v>-85.71428571428571</v>
      </c>
    </row>
    <row r="16" spans="1:14" ht="15" customHeight="1">
      <c r="A16" s="23"/>
      <c r="B16" s="24" t="s">
        <v>17</v>
      </c>
      <c r="C16" s="25">
        <v>23</v>
      </c>
      <c r="D16" s="25">
        <v>10</v>
      </c>
      <c r="E16" s="25">
        <f t="shared" si="0"/>
        <v>-13</v>
      </c>
      <c r="F16" s="26">
        <f t="shared" si="1"/>
        <v>-56.52173913043478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23</v>
      </c>
      <c r="L16" s="25">
        <v>10</v>
      </c>
      <c r="M16" s="25">
        <f t="shared" si="4"/>
        <v>-13</v>
      </c>
      <c r="N16" s="26">
        <f t="shared" si="5"/>
        <v>-56.52173913043478</v>
      </c>
    </row>
    <row r="17" spans="1:14" ht="15" customHeight="1">
      <c r="A17" s="23"/>
      <c r="B17" s="24" t="s">
        <v>18</v>
      </c>
      <c r="C17" s="25">
        <v>21</v>
      </c>
      <c r="D17" s="25">
        <v>13</v>
      </c>
      <c r="E17" s="25">
        <f t="shared" si="0"/>
        <v>-8</v>
      </c>
      <c r="F17" s="26">
        <f t="shared" si="1"/>
        <v>-38.095238095238095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21</v>
      </c>
      <c r="L17" s="25">
        <v>13</v>
      </c>
      <c r="M17" s="25">
        <f t="shared" si="4"/>
        <v>-8</v>
      </c>
      <c r="N17" s="26">
        <f t="shared" si="5"/>
        <v>-38.095238095238095</v>
      </c>
    </row>
    <row r="18" spans="1:14" ht="15" customHeight="1">
      <c r="A18" s="23"/>
      <c r="B18" s="24" t="s">
        <v>19</v>
      </c>
      <c r="C18" s="25">
        <v>26</v>
      </c>
      <c r="D18" s="25">
        <v>29</v>
      </c>
      <c r="E18" s="25">
        <f t="shared" si="0"/>
        <v>3</v>
      </c>
      <c r="F18" s="26">
        <f t="shared" si="1"/>
        <v>11.538461538461538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26</v>
      </c>
      <c r="L18" s="25">
        <v>29</v>
      </c>
      <c r="M18" s="25">
        <f t="shared" si="4"/>
        <v>3</v>
      </c>
      <c r="N18" s="26">
        <f t="shared" si="5"/>
        <v>11.538461538461538</v>
      </c>
    </row>
    <row r="19" spans="1:14" s="31" customFormat="1" ht="15" customHeight="1">
      <c r="A19" s="27"/>
      <c r="B19" s="28" t="s">
        <v>20</v>
      </c>
      <c r="C19" s="29">
        <f>SUM(C6:C18)</f>
        <v>3031</v>
      </c>
      <c r="D19" s="29">
        <f>SUM(D6:D18)</f>
        <v>2656</v>
      </c>
      <c r="E19" s="29">
        <f t="shared" si="0"/>
        <v>-375</v>
      </c>
      <c r="F19" s="30">
        <f t="shared" si="1"/>
        <v>-12.372154404486968</v>
      </c>
      <c r="G19" s="29">
        <f>SUM(G6:G18)</f>
        <v>298</v>
      </c>
      <c r="H19" s="29">
        <f>SUM(H6:H18)</f>
        <v>432</v>
      </c>
      <c r="I19" s="29">
        <f t="shared" si="2"/>
        <v>134</v>
      </c>
      <c r="J19" s="30">
        <f t="shared" si="3"/>
        <v>44.966442953020135</v>
      </c>
      <c r="K19" s="29">
        <f>SUM(K6:K18)</f>
        <v>3329</v>
      </c>
      <c r="L19" s="29">
        <f>SUM(L6:L18)</f>
        <v>3088</v>
      </c>
      <c r="M19" s="29">
        <f t="shared" si="4"/>
        <v>-241</v>
      </c>
      <c r="N19" s="30">
        <f t="shared" si="5"/>
        <v>-7.239411234604987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12:30&amp;RSuhl</oddHeader>
    <oddFooter>&amp;R&amp;10Tabelle 52.2</oddFooter>
  </headerFooter>
  <legacyDrawing r:id="rId2"/>
  <oleObjects>
    <oleObject progId="Word.Document.8" shapeId="81783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2009-01-21T21:26:49Z</dcterms:created>
  <dcterms:modified xsi:type="dcterms:W3CDTF">2009-01-21T21:27:00Z</dcterms:modified>
  <cp:category/>
  <cp:version/>
  <cp:contentType/>
  <cp:contentStatus/>
</cp:coreProperties>
</file>