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elle1" sheetId="1" r:id="rId1"/>
  </sheets>
  <definedNames>
    <definedName name="_xlnm.Print_Area" localSheetId="0">'Tabelle1'!$A$1:$Q$31</definedName>
    <definedName name="HTML_CodePage" hidden="1">1252</definedName>
    <definedName name="HTML_Control" hidden="1">{"'NAA'!$A$1:$Q$35"}</definedName>
    <definedName name="HTML_Description" hidden="1">""</definedName>
    <definedName name="HTML_Email" hidden="1">"Smigielski@bibb.de"</definedName>
    <definedName name="HTML_Header" hidden="1">"Tabelle1: Neu abgeschlossene Ausbildungsverträge 1999 nach Ländern und Wirtschaftsbereichen"</definedName>
    <definedName name="HTML_LastUpdate" hidden="1">"14.02.00"</definedName>
    <definedName name="HTML_LineAfter" hidden="1">FALSE</definedName>
    <definedName name="HTML_LineBefore" hidden="1">TRUE</definedName>
    <definedName name="HTML_Name" hidden="1">"Ingeborg Smigielski"</definedName>
    <definedName name="HTML_OBDlg2" hidden="1">TRUE</definedName>
    <definedName name="HTML_OBDlg4" hidden="1">TRUE</definedName>
    <definedName name="HTML_OS" hidden="1">0</definedName>
    <definedName name="HTML_PathFile" hidden="1">"X:\BBB309\Tabellen\InterNet\html\Tabelle1.htm"</definedName>
    <definedName name="HTML_Title" hidden="1">"Tabelle1"</definedName>
  </definedNames>
  <calcPr fullCalcOnLoad="1"/>
</workbook>
</file>

<file path=xl/sharedStrings.xml><?xml version="1.0" encoding="utf-8"?>
<sst xmlns="http://schemas.openxmlformats.org/spreadsheetml/2006/main" count="51" uniqueCount="38">
  <si>
    <t>Land</t>
  </si>
  <si>
    <t>Neu abgeschlossene Ausbildungsverträge</t>
  </si>
  <si>
    <t>Insgesamt</t>
  </si>
  <si>
    <t>Davon im Zuständigkeitsbereich:</t>
  </si>
  <si>
    <t>Industrie und Handel</t>
  </si>
  <si>
    <t>Handwerk</t>
  </si>
  <si>
    <t>Öffentlicher Dienst</t>
  </si>
  <si>
    <t>Landwirtschaft</t>
  </si>
  <si>
    <t>Freie Berufe</t>
  </si>
  <si>
    <t>Hauswirtschaft</t>
  </si>
  <si>
    <t>Seeschifffahrt</t>
  </si>
  <si>
    <t>Anzahl</t>
  </si>
  <si>
    <t>Pro-zent</t>
  </si>
  <si>
    <t>%</t>
  </si>
  <si>
    <t xml:space="preserve">Baden-Württemberg </t>
  </si>
  <si>
    <t xml:space="preserve">Bayern </t>
  </si>
  <si>
    <t xml:space="preserve">Berlin </t>
  </si>
  <si>
    <t xml:space="preserve">Brandenburg </t>
  </si>
  <si>
    <t xml:space="preserve">Bremen </t>
  </si>
  <si>
    <t xml:space="preserve">Hamburg </t>
  </si>
  <si>
    <t xml:space="preserve">Hessen </t>
  </si>
  <si>
    <t xml:space="preserve">Mecklenburg-Vorpommern </t>
  </si>
  <si>
    <t xml:space="preserve">Niedersachsen </t>
  </si>
  <si>
    <t xml:space="preserve">Nordrhein-Westfalen </t>
  </si>
  <si>
    <t xml:space="preserve">Rheinland-Pfalz </t>
  </si>
  <si>
    <t xml:space="preserve">Saarland </t>
  </si>
  <si>
    <t xml:space="preserve">Sachsen </t>
  </si>
  <si>
    <t xml:space="preserve">Sachsen-Anhalt </t>
  </si>
  <si>
    <t xml:space="preserve">Schleswig-Holstein </t>
  </si>
  <si>
    <t xml:space="preserve">Thüringen </t>
  </si>
  <si>
    <t>Alte Länder</t>
  </si>
  <si>
    <t>Neue Länder und Berlin</t>
  </si>
  <si>
    <t>Deutschland</t>
  </si>
  <si>
    <t>Die Angaben für Bremen und Niedersachsen sind mit denen in den Arbeitsagenturbezirkstabellen nicht voll vergleichbar.</t>
  </si>
  <si>
    <t>Nachdruck -auch auszugsweise- nur mit Quellenangabe gestattet</t>
  </si>
  <si>
    <t>Neu abgeschlossene Ausbildungsverträge vom 01. Oktober 2007 bis zum 30. September 2008 nach Ländern und Zuständigkeitsbereichen</t>
  </si>
  <si>
    <t>13.01.2009  12:30</t>
  </si>
  <si>
    <t>Quelle: Bundesinstitut für Berufsbildung (BIBB), Erhebung zum 30. September 2008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</si>
</sst>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6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7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/>
    </xf>
    <xf numFmtId="9" fontId="0" fillId="0" borderId="5" xfId="17" applyFont="1" applyFill="1" applyBorder="1" applyAlignment="1">
      <alignment horizontal="left" vertical="top" wrapText="1"/>
    </xf>
    <xf numFmtId="9" fontId="0" fillId="0" borderId="5" xfId="17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/>
    </xf>
    <xf numFmtId="173" fontId="3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right"/>
    </xf>
    <xf numFmtId="173" fontId="2" fillId="2" borderId="9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75" zoomScaleNormal="75" zoomScaleSheetLayoutView="50" workbookViewId="0" topLeftCell="A1">
      <selection activeCell="B5" sqref="B5"/>
    </sheetView>
  </sheetViews>
  <sheetFormatPr defaultColWidth="11.421875" defaultRowHeight="14.25" customHeight="1"/>
  <cols>
    <col min="1" max="1" width="22.57421875" style="53" customWidth="1"/>
    <col min="2" max="2" width="10.28125" style="54" customWidth="1"/>
    <col min="3" max="3" width="0.42578125" style="54" customWidth="1"/>
    <col min="4" max="4" width="9.57421875" style="55" bestFit="1" customWidth="1"/>
    <col min="5" max="5" width="9.8515625" style="55" bestFit="1" customWidth="1"/>
    <col min="6" max="6" width="9.57421875" style="55" bestFit="1" customWidth="1"/>
    <col min="7" max="7" width="9.8515625" style="55" bestFit="1" customWidth="1"/>
    <col min="8" max="8" width="8.8515625" style="55" customWidth="1"/>
    <col min="9" max="9" width="9.8515625" style="55" bestFit="1" customWidth="1"/>
    <col min="10" max="10" width="8.28125" style="55" bestFit="1" customWidth="1"/>
    <col min="11" max="11" width="9.8515625" style="55" bestFit="1" customWidth="1"/>
    <col min="12" max="12" width="8.00390625" style="55" customWidth="1"/>
    <col min="13" max="13" width="9.8515625" style="55" bestFit="1" customWidth="1"/>
    <col min="14" max="14" width="8.28125" style="55" bestFit="1" customWidth="1"/>
    <col min="15" max="15" width="9.8515625" style="55" bestFit="1" customWidth="1"/>
    <col min="16" max="16" width="7.7109375" style="55" customWidth="1"/>
    <col min="17" max="17" width="6.140625" style="55" customWidth="1"/>
    <col min="18" max="16384" width="11.57421875" style="55" customWidth="1"/>
  </cols>
  <sheetData>
    <row r="1" spans="1:18" s="6" customFormat="1" ht="31.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36</v>
      </c>
      <c r="P1" s="3"/>
      <c r="Q1" s="4"/>
      <c r="R1" s="5"/>
    </row>
    <row r="2" spans="1:18" s="10" customFormat="1" ht="13.5" customHeight="1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s="10" customFormat="1" ht="26.25" customHeight="1">
      <c r="A3" s="11"/>
      <c r="B3" s="12" t="s">
        <v>2</v>
      </c>
      <c r="C3" s="12"/>
      <c r="D3" s="8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s="17" customFormat="1" ht="26.25" customHeight="1">
      <c r="A4" s="11"/>
      <c r="B4" s="13"/>
      <c r="C4" s="13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5"/>
      <c r="L4" s="14" t="s">
        <v>8</v>
      </c>
      <c r="M4" s="15"/>
      <c r="N4" s="14" t="s">
        <v>9</v>
      </c>
      <c r="O4" s="15"/>
      <c r="P4" s="14" t="s">
        <v>10</v>
      </c>
      <c r="Q4" s="15"/>
      <c r="R4" s="16"/>
    </row>
    <row r="5" spans="1:18" s="17" customFormat="1" ht="15" customHeight="1">
      <c r="A5" s="18"/>
      <c r="B5" s="19" t="s">
        <v>11</v>
      </c>
      <c r="C5" s="20" t="s">
        <v>12</v>
      </c>
      <c r="D5" s="19" t="s">
        <v>11</v>
      </c>
      <c r="E5" s="21" t="s">
        <v>13</v>
      </c>
      <c r="F5" s="19" t="s">
        <v>11</v>
      </c>
      <c r="G5" s="21" t="s">
        <v>13</v>
      </c>
      <c r="H5" s="19" t="s">
        <v>11</v>
      </c>
      <c r="I5" s="21" t="s">
        <v>13</v>
      </c>
      <c r="J5" s="19" t="s">
        <v>11</v>
      </c>
      <c r="K5" s="21" t="s">
        <v>13</v>
      </c>
      <c r="L5" s="19" t="s">
        <v>11</v>
      </c>
      <c r="M5" s="21" t="s">
        <v>13</v>
      </c>
      <c r="N5" s="19" t="s">
        <v>11</v>
      </c>
      <c r="O5" s="21" t="s">
        <v>13</v>
      </c>
      <c r="P5" s="19" t="s">
        <v>11</v>
      </c>
      <c r="Q5" s="21" t="s">
        <v>13</v>
      </c>
      <c r="R5" s="16"/>
    </row>
    <row r="6" spans="1:18" s="26" customFormat="1" ht="13.5" customHeight="1">
      <c r="A6" s="22" t="s">
        <v>14</v>
      </c>
      <c r="B6" s="23">
        <f aca="true" t="shared" si="0" ref="B6:B21">SUM(D6,F6,H6,J6,L6,N6,P6)</f>
        <v>82132</v>
      </c>
      <c r="C6" s="23"/>
      <c r="D6" s="23">
        <v>49483</v>
      </c>
      <c r="E6" s="24">
        <f aca="true" t="shared" si="1" ref="E6:E21">IF($B6=0,".",100*(D6/$B6))</f>
        <v>60.248137145083525</v>
      </c>
      <c r="F6" s="23">
        <v>22878</v>
      </c>
      <c r="G6" s="24">
        <f aca="true" t="shared" si="2" ref="G6:G21">IF($B6=0,".",100*(F6/$B6))</f>
        <v>27.855159986363415</v>
      </c>
      <c r="H6" s="23">
        <v>1905</v>
      </c>
      <c r="I6" s="24">
        <f aca="true" t="shared" si="3" ref="I6:I21">IF($B6=0,".",100*(H6/$B6))</f>
        <v>2.3194370038474648</v>
      </c>
      <c r="J6" s="23">
        <v>1571</v>
      </c>
      <c r="K6" s="24">
        <f aca="true" t="shared" si="4" ref="K6:K21">IF($B6=0,".",100*(J6/$B6))</f>
        <v>1.9127745580285394</v>
      </c>
      <c r="L6" s="23">
        <v>5692</v>
      </c>
      <c r="M6" s="24">
        <f aca="true" t="shared" si="5" ref="M6:M21">IF($B6=0,".",100*(L6/$B6))</f>
        <v>6.930307310183608</v>
      </c>
      <c r="N6" s="23">
        <v>603</v>
      </c>
      <c r="O6" s="24">
        <f aca="true" t="shared" si="6" ref="O6:O21">IF($B6=0,".",100*(N6/$B6))</f>
        <v>0.7341839964934496</v>
      </c>
      <c r="P6" s="23">
        <v>0</v>
      </c>
      <c r="Q6" s="24">
        <f aca="true" t="shared" si="7" ref="Q6:Q21">IF($B6=0,".",100*(P6/$B6))</f>
        <v>0</v>
      </c>
      <c r="R6" s="25"/>
    </row>
    <row r="7" spans="1:18" s="29" customFormat="1" ht="13.5" customHeight="1">
      <c r="A7" s="27" t="s">
        <v>15</v>
      </c>
      <c r="B7" s="23">
        <f t="shared" si="0"/>
        <v>102987</v>
      </c>
      <c r="C7" s="23"/>
      <c r="D7" s="23">
        <v>59660</v>
      </c>
      <c r="E7" s="24">
        <f t="shared" si="1"/>
        <v>57.92964160525115</v>
      </c>
      <c r="F7" s="23">
        <v>31399</v>
      </c>
      <c r="G7" s="24">
        <f t="shared" si="2"/>
        <v>30.488314059056</v>
      </c>
      <c r="H7" s="23">
        <v>1355</v>
      </c>
      <c r="I7" s="24">
        <f t="shared" si="3"/>
        <v>1.31570003981085</v>
      </c>
      <c r="J7" s="23">
        <v>2234</v>
      </c>
      <c r="K7" s="24">
        <f t="shared" si="4"/>
        <v>2.1692058220940504</v>
      </c>
      <c r="L7" s="23">
        <v>7879</v>
      </c>
      <c r="M7" s="24">
        <f t="shared" si="5"/>
        <v>7.650480157689805</v>
      </c>
      <c r="N7" s="23">
        <v>460</v>
      </c>
      <c r="O7" s="24">
        <f t="shared" si="6"/>
        <v>0.4466583160981483</v>
      </c>
      <c r="P7" s="23">
        <v>0</v>
      </c>
      <c r="Q7" s="24">
        <f t="shared" si="7"/>
        <v>0</v>
      </c>
      <c r="R7" s="28"/>
    </row>
    <row r="8" spans="1:18" s="29" customFormat="1" ht="13.5" customHeight="1">
      <c r="A8" s="27" t="s">
        <v>16</v>
      </c>
      <c r="B8" s="23">
        <f t="shared" si="0"/>
        <v>21021</v>
      </c>
      <c r="C8" s="23"/>
      <c r="D8" s="23">
        <v>12586</v>
      </c>
      <c r="E8" s="24">
        <f t="shared" si="1"/>
        <v>59.87345987345988</v>
      </c>
      <c r="F8" s="23">
        <v>5512</v>
      </c>
      <c r="G8" s="24">
        <f t="shared" si="2"/>
        <v>26.22139764996908</v>
      </c>
      <c r="H8" s="23">
        <v>630</v>
      </c>
      <c r="I8" s="24">
        <f t="shared" si="3"/>
        <v>2.997002997002997</v>
      </c>
      <c r="J8" s="23">
        <v>312</v>
      </c>
      <c r="K8" s="24">
        <f t="shared" si="4"/>
        <v>1.4842300556586272</v>
      </c>
      <c r="L8" s="23">
        <v>1816</v>
      </c>
      <c r="M8" s="24">
        <f t="shared" si="5"/>
        <v>8.638980067551497</v>
      </c>
      <c r="N8" s="23">
        <v>165</v>
      </c>
      <c r="O8" s="24">
        <f t="shared" si="6"/>
        <v>0.7849293563579277</v>
      </c>
      <c r="P8" s="23">
        <v>0</v>
      </c>
      <c r="Q8" s="24">
        <f t="shared" si="7"/>
        <v>0</v>
      </c>
      <c r="R8" s="28"/>
    </row>
    <row r="9" spans="1:18" s="29" customFormat="1" ht="13.5" customHeight="1">
      <c r="A9" s="27" t="s">
        <v>17</v>
      </c>
      <c r="B9" s="23">
        <f t="shared" si="0"/>
        <v>17720</v>
      </c>
      <c r="C9" s="23"/>
      <c r="D9" s="23">
        <v>11177</v>
      </c>
      <c r="E9" s="24">
        <f t="shared" si="1"/>
        <v>63.07562076749436</v>
      </c>
      <c r="F9" s="23">
        <v>4225</v>
      </c>
      <c r="G9" s="24">
        <f t="shared" si="2"/>
        <v>23.8431151241535</v>
      </c>
      <c r="H9" s="23">
        <v>466</v>
      </c>
      <c r="I9" s="24">
        <f t="shared" si="3"/>
        <v>2.62979683972912</v>
      </c>
      <c r="J9" s="23">
        <v>901</v>
      </c>
      <c r="K9" s="24">
        <f t="shared" si="4"/>
        <v>5.084650112866817</v>
      </c>
      <c r="L9" s="23">
        <v>733</v>
      </c>
      <c r="M9" s="24">
        <f t="shared" si="5"/>
        <v>4.136568848758465</v>
      </c>
      <c r="N9" s="23">
        <v>218</v>
      </c>
      <c r="O9" s="24">
        <f t="shared" si="6"/>
        <v>1.2302483069977426</v>
      </c>
      <c r="P9" s="23">
        <v>0</v>
      </c>
      <c r="Q9" s="24">
        <f t="shared" si="7"/>
        <v>0</v>
      </c>
      <c r="R9" s="28"/>
    </row>
    <row r="10" spans="1:18" s="29" customFormat="1" ht="13.5" customHeight="1">
      <c r="A10" s="27" t="s">
        <v>18</v>
      </c>
      <c r="B10" s="23">
        <f t="shared" si="0"/>
        <v>6489</v>
      </c>
      <c r="C10" s="23"/>
      <c r="D10" s="23">
        <v>4415</v>
      </c>
      <c r="E10" s="24">
        <f t="shared" si="1"/>
        <v>68.03821852365542</v>
      </c>
      <c r="F10" s="23">
        <v>1297</v>
      </c>
      <c r="G10" s="24">
        <f t="shared" si="2"/>
        <v>19.987671443982123</v>
      </c>
      <c r="H10" s="23">
        <v>96</v>
      </c>
      <c r="I10" s="24">
        <f t="shared" si="3"/>
        <v>1.4794267221451687</v>
      </c>
      <c r="J10" s="23">
        <v>62</v>
      </c>
      <c r="K10" s="24">
        <f t="shared" si="4"/>
        <v>0.9554630913854214</v>
      </c>
      <c r="L10" s="23">
        <v>508</v>
      </c>
      <c r="M10" s="24">
        <f t="shared" si="5"/>
        <v>7.8286330713515175</v>
      </c>
      <c r="N10" s="23">
        <v>90</v>
      </c>
      <c r="O10" s="24">
        <f t="shared" si="6"/>
        <v>1.3869625520110958</v>
      </c>
      <c r="P10" s="23">
        <v>21</v>
      </c>
      <c r="Q10" s="24">
        <f t="shared" si="7"/>
        <v>0.3236245954692557</v>
      </c>
      <c r="R10" s="28"/>
    </row>
    <row r="11" spans="1:18" s="29" customFormat="1" ht="13.5" customHeight="1">
      <c r="A11" s="27" t="s">
        <v>19</v>
      </c>
      <c r="B11" s="23">
        <f t="shared" si="0"/>
        <v>14862</v>
      </c>
      <c r="C11" s="23"/>
      <c r="D11" s="23">
        <v>10361</v>
      </c>
      <c r="E11" s="24">
        <f t="shared" si="1"/>
        <v>69.71470865294039</v>
      </c>
      <c r="F11" s="23">
        <v>2832</v>
      </c>
      <c r="G11" s="24">
        <f t="shared" si="2"/>
        <v>19.05530884134033</v>
      </c>
      <c r="H11" s="23">
        <v>169</v>
      </c>
      <c r="I11" s="24">
        <f t="shared" si="3"/>
        <v>1.1371282465347867</v>
      </c>
      <c r="J11" s="23">
        <v>195</v>
      </c>
      <c r="K11" s="24">
        <f t="shared" si="4"/>
        <v>1.3120710536939846</v>
      </c>
      <c r="L11" s="23">
        <v>1124</v>
      </c>
      <c r="M11" s="24">
        <f t="shared" si="5"/>
        <v>7.56291212488225</v>
      </c>
      <c r="N11" s="23">
        <v>48</v>
      </c>
      <c r="O11" s="24">
        <f t="shared" si="6"/>
        <v>0.3229713362939039</v>
      </c>
      <c r="P11" s="23">
        <v>133</v>
      </c>
      <c r="Q11" s="24">
        <f t="shared" si="7"/>
        <v>0.8948997443143588</v>
      </c>
      <c r="R11" s="28"/>
    </row>
    <row r="12" spans="1:18" s="29" customFormat="1" ht="13.5" customHeight="1">
      <c r="A12" s="27" t="s">
        <v>20</v>
      </c>
      <c r="B12" s="23">
        <f t="shared" si="0"/>
        <v>42667</v>
      </c>
      <c r="C12" s="23"/>
      <c r="D12" s="23">
        <v>26431</v>
      </c>
      <c r="E12" s="24">
        <f t="shared" si="1"/>
        <v>61.9471722877165</v>
      </c>
      <c r="F12" s="23">
        <v>11062</v>
      </c>
      <c r="G12" s="24">
        <f t="shared" si="2"/>
        <v>25.92635995031289</v>
      </c>
      <c r="H12" s="23">
        <v>1320</v>
      </c>
      <c r="I12" s="24">
        <f t="shared" si="3"/>
        <v>3.093725830266951</v>
      </c>
      <c r="J12" s="23">
        <v>748</v>
      </c>
      <c r="K12" s="24">
        <f t="shared" si="4"/>
        <v>1.7531113038179387</v>
      </c>
      <c r="L12" s="23">
        <v>3091</v>
      </c>
      <c r="M12" s="24">
        <f t="shared" si="5"/>
        <v>7.244474652541777</v>
      </c>
      <c r="N12" s="23">
        <v>15</v>
      </c>
      <c r="O12" s="24">
        <f t="shared" si="6"/>
        <v>0.03515597534394262</v>
      </c>
      <c r="P12" s="23">
        <v>0</v>
      </c>
      <c r="Q12" s="24">
        <f t="shared" si="7"/>
        <v>0</v>
      </c>
      <c r="R12" s="28"/>
    </row>
    <row r="13" spans="1:18" s="26" customFormat="1" ht="13.5" customHeight="1">
      <c r="A13" s="22" t="s">
        <v>21</v>
      </c>
      <c r="B13" s="23">
        <f t="shared" si="0"/>
        <v>14339</v>
      </c>
      <c r="C13" s="23"/>
      <c r="D13" s="23">
        <v>9320</v>
      </c>
      <c r="E13" s="24">
        <f t="shared" si="1"/>
        <v>64.99755910454007</v>
      </c>
      <c r="F13" s="23">
        <v>3106</v>
      </c>
      <c r="G13" s="24">
        <f t="shared" si="2"/>
        <v>21.6612037101611</v>
      </c>
      <c r="H13" s="23">
        <v>397</v>
      </c>
      <c r="I13" s="24">
        <f t="shared" si="3"/>
        <v>2.7686728502684983</v>
      </c>
      <c r="J13" s="23">
        <v>588</v>
      </c>
      <c r="K13" s="24">
        <f t="shared" si="4"/>
        <v>4.100704372689867</v>
      </c>
      <c r="L13" s="23">
        <v>650</v>
      </c>
      <c r="M13" s="24">
        <f t="shared" si="5"/>
        <v>4.533091568449683</v>
      </c>
      <c r="N13" s="23">
        <v>267</v>
      </c>
      <c r="O13" s="24">
        <f t="shared" si="6"/>
        <v>1.862054536578562</v>
      </c>
      <c r="P13" s="23">
        <v>11</v>
      </c>
      <c r="Q13" s="24">
        <f t="shared" si="7"/>
        <v>0.0767138573122254</v>
      </c>
      <c r="R13" s="25"/>
    </row>
    <row r="14" spans="1:18" s="29" customFormat="1" ht="13.5" customHeight="1">
      <c r="A14" s="27" t="s">
        <v>22</v>
      </c>
      <c r="B14" s="23">
        <f t="shared" si="0"/>
        <v>59880</v>
      </c>
      <c r="C14" s="23"/>
      <c r="D14" s="23">
        <v>32623</v>
      </c>
      <c r="E14" s="24">
        <f t="shared" si="1"/>
        <v>54.480627922511694</v>
      </c>
      <c r="F14" s="23">
        <v>18734</v>
      </c>
      <c r="G14" s="24">
        <f t="shared" si="2"/>
        <v>31.285905143620575</v>
      </c>
      <c r="H14" s="23">
        <v>1290</v>
      </c>
      <c r="I14" s="24">
        <f t="shared" si="3"/>
        <v>2.154308617234469</v>
      </c>
      <c r="J14" s="23">
        <v>2001</v>
      </c>
      <c r="K14" s="24">
        <f t="shared" si="4"/>
        <v>3.3416833667334664</v>
      </c>
      <c r="L14" s="23">
        <v>4678</v>
      </c>
      <c r="M14" s="24">
        <f t="shared" si="5"/>
        <v>7.812291249164997</v>
      </c>
      <c r="N14" s="23">
        <v>445</v>
      </c>
      <c r="O14" s="24">
        <f t="shared" si="6"/>
        <v>0.7431529726118905</v>
      </c>
      <c r="P14" s="23">
        <v>109</v>
      </c>
      <c r="Q14" s="24">
        <f t="shared" si="7"/>
        <v>0.1820307281229125</v>
      </c>
      <c r="R14" s="28"/>
    </row>
    <row r="15" spans="1:18" s="26" customFormat="1" ht="13.5" customHeight="1">
      <c r="A15" s="22" t="s">
        <v>23</v>
      </c>
      <c r="B15" s="23">
        <f t="shared" si="0"/>
        <v>131902</v>
      </c>
      <c r="C15" s="23"/>
      <c r="D15" s="23">
        <v>80028</v>
      </c>
      <c r="E15" s="24">
        <f t="shared" si="1"/>
        <v>60.67231732649998</v>
      </c>
      <c r="F15" s="23">
        <v>34759</v>
      </c>
      <c r="G15" s="24">
        <f t="shared" si="2"/>
        <v>26.3521402253188</v>
      </c>
      <c r="H15" s="23">
        <v>2807</v>
      </c>
      <c r="I15" s="24">
        <f t="shared" si="3"/>
        <v>2.1280951009082503</v>
      </c>
      <c r="J15" s="23">
        <v>2502</v>
      </c>
      <c r="K15" s="24">
        <f t="shared" si="4"/>
        <v>1.8968628223984474</v>
      </c>
      <c r="L15" s="23">
        <v>11116</v>
      </c>
      <c r="M15" s="24">
        <f t="shared" si="5"/>
        <v>8.427468878409728</v>
      </c>
      <c r="N15" s="23">
        <v>690</v>
      </c>
      <c r="O15" s="24">
        <f t="shared" si="6"/>
        <v>0.5231156464647996</v>
      </c>
      <c r="P15" s="23">
        <v>0</v>
      </c>
      <c r="Q15" s="24">
        <f t="shared" si="7"/>
        <v>0</v>
      </c>
      <c r="R15" s="25"/>
    </row>
    <row r="16" spans="1:18" s="31" customFormat="1" ht="13.5" customHeight="1">
      <c r="A16" s="22" t="s">
        <v>24</v>
      </c>
      <c r="B16" s="23">
        <f t="shared" si="0"/>
        <v>30697</v>
      </c>
      <c r="C16" s="23"/>
      <c r="D16" s="23">
        <v>16898</v>
      </c>
      <c r="E16" s="24">
        <f t="shared" si="1"/>
        <v>55.04772453334203</v>
      </c>
      <c r="F16" s="23">
        <v>9806</v>
      </c>
      <c r="G16" s="24">
        <f t="shared" si="2"/>
        <v>31.944489689546206</v>
      </c>
      <c r="H16" s="23">
        <v>612</v>
      </c>
      <c r="I16" s="24">
        <f t="shared" si="3"/>
        <v>1.9936801641854254</v>
      </c>
      <c r="J16" s="23">
        <v>815</v>
      </c>
      <c r="K16" s="24">
        <f t="shared" si="4"/>
        <v>2.6549825715868</v>
      </c>
      <c r="L16" s="23">
        <v>2263</v>
      </c>
      <c r="M16" s="24">
        <f t="shared" si="5"/>
        <v>7.3720559012281335</v>
      </c>
      <c r="N16" s="23">
        <v>303</v>
      </c>
      <c r="O16" s="24">
        <f t="shared" si="6"/>
        <v>0.9870671401114115</v>
      </c>
      <c r="P16" s="23">
        <v>0</v>
      </c>
      <c r="Q16" s="24">
        <f t="shared" si="7"/>
        <v>0</v>
      </c>
      <c r="R16" s="30"/>
    </row>
    <row r="17" spans="1:18" s="29" customFormat="1" ht="13.5" customHeight="1">
      <c r="A17" s="27" t="s">
        <v>25</v>
      </c>
      <c r="B17" s="23">
        <f t="shared" si="0"/>
        <v>8891</v>
      </c>
      <c r="C17" s="23"/>
      <c r="D17" s="23">
        <v>5344</v>
      </c>
      <c r="E17" s="24">
        <f t="shared" si="1"/>
        <v>60.10572489033854</v>
      </c>
      <c r="F17" s="23">
        <v>2529</v>
      </c>
      <c r="G17" s="24">
        <f t="shared" si="2"/>
        <v>28.444494432572263</v>
      </c>
      <c r="H17" s="23">
        <v>94</v>
      </c>
      <c r="I17" s="24">
        <f t="shared" si="3"/>
        <v>1.057248903385446</v>
      </c>
      <c r="J17" s="23">
        <v>236</v>
      </c>
      <c r="K17" s="24">
        <f t="shared" si="4"/>
        <v>2.6543695872230346</v>
      </c>
      <c r="L17" s="23">
        <v>611</v>
      </c>
      <c r="M17" s="24">
        <f t="shared" si="5"/>
        <v>6.872117872005398</v>
      </c>
      <c r="N17" s="23">
        <v>77</v>
      </c>
      <c r="O17" s="24">
        <f t="shared" si="6"/>
        <v>0.8660443144753122</v>
      </c>
      <c r="P17" s="23">
        <v>0</v>
      </c>
      <c r="Q17" s="24">
        <f t="shared" si="7"/>
        <v>0</v>
      </c>
      <c r="R17" s="28"/>
    </row>
    <row r="18" spans="1:18" s="29" customFormat="1" ht="13.5" customHeight="1">
      <c r="A18" s="27" t="s">
        <v>26</v>
      </c>
      <c r="B18" s="23">
        <f t="shared" si="0"/>
        <v>27118</v>
      </c>
      <c r="C18" s="23"/>
      <c r="D18" s="23">
        <v>17531</v>
      </c>
      <c r="E18" s="24">
        <f t="shared" si="1"/>
        <v>64.64709786857438</v>
      </c>
      <c r="F18" s="23">
        <v>6435</v>
      </c>
      <c r="G18" s="24">
        <f t="shared" si="2"/>
        <v>23.72962607861937</v>
      </c>
      <c r="H18" s="23">
        <v>730</v>
      </c>
      <c r="I18" s="24">
        <f t="shared" si="3"/>
        <v>2.6919389335496717</v>
      </c>
      <c r="J18" s="23">
        <v>1176</v>
      </c>
      <c r="K18" s="24">
        <f t="shared" si="4"/>
        <v>4.336602994321115</v>
      </c>
      <c r="L18" s="23">
        <v>955</v>
      </c>
      <c r="M18" s="24">
        <f t="shared" si="5"/>
        <v>3.5216461390958034</v>
      </c>
      <c r="N18" s="23">
        <v>291</v>
      </c>
      <c r="O18" s="24">
        <f t="shared" si="6"/>
        <v>1.0730879858396638</v>
      </c>
      <c r="P18" s="23">
        <v>0</v>
      </c>
      <c r="Q18" s="24">
        <f t="shared" si="7"/>
        <v>0</v>
      </c>
      <c r="R18" s="28"/>
    </row>
    <row r="19" spans="1:18" s="31" customFormat="1" ht="13.5" customHeight="1">
      <c r="A19" s="22" t="s">
        <v>27</v>
      </c>
      <c r="B19" s="23">
        <f t="shared" si="0"/>
        <v>17443</v>
      </c>
      <c r="C19" s="23"/>
      <c r="D19" s="23">
        <v>11189</v>
      </c>
      <c r="E19" s="24">
        <f t="shared" si="1"/>
        <v>64.14607578971507</v>
      </c>
      <c r="F19" s="23">
        <v>4373</v>
      </c>
      <c r="G19" s="24">
        <f t="shared" si="2"/>
        <v>25.070228745055324</v>
      </c>
      <c r="H19" s="23">
        <v>451</v>
      </c>
      <c r="I19" s="24">
        <f t="shared" si="3"/>
        <v>2.585564409791894</v>
      </c>
      <c r="J19" s="23">
        <v>590</v>
      </c>
      <c r="K19" s="24">
        <f t="shared" si="4"/>
        <v>3.3824456802155596</v>
      </c>
      <c r="L19" s="23">
        <v>631</v>
      </c>
      <c r="M19" s="24">
        <f t="shared" si="5"/>
        <v>3.6174969901966407</v>
      </c>
      <c r="N19" s="23">
        <v>209</v>
      </c>
      <c r="O19" s="24">
        <f t="shared" si="6"/>
        <v>1.1981883850255117</v>
      </c>
      <c r="P19" s="23">
        <v>0</v>
      </c>
      <c r="Q19" s="24">
        <f t="shared" si="7"/>
        <v>0</v>
      </c>
      <c r="R19" s="30"/>
    </row>
    <row r="20" spans="1:18" s="26" customFormat="1" ht="13.5" customHeight="1">
      <c r="A20" s="22" t="s">
        <v>28</v>
      </c>
      <c r="B20" s="23">
        <f t="shared" si="0"/>
        <v>21934</v>
      </c>
      <c r="C20" s="23"/>
      <c r="D20" s="23">
        <v>11690</v>
      </c>
      <c r="E20" s="24">
        <f t="shared" si="1"/>
        <v>53.29625239354427</v>
      </c>
      <c r="F20" s="23">
        <v>7185</v>
      </c>
      <c r="G20" s="24">
        <f t="shared" si="2"/>
        <v>32.75736299808516</v>
      </c>
      <c r="H20" s="23">
        <v>448</v>
      </c>
      <c r="I20" s="24">
        <f t="shared" si="3"/>
        <v>2.0424911096927145</v>
      </c>
      <c r="J20" s="23">
        <v>699</v>
      </c>
      <c r="K20" s="24">
        <f t="shared" si="4"/>
        <v>3.186833226953588</v>
      </c>
      <c r="L20" s="23">
        <v>1716</v>
      </c>
      <c r="M20" s="24">
        <f t="shared" si="5"/>
        <v>7.823470411233702</v>
      </c>
      <c r="N20" s="23">
        <v>165</v>
      </c>
      <c r="O20" s="24">
        <f t="shared" si="6"/>
        <v>0.7522567703109327</v>
      </c>
      <c r="P20" s="23">
        <v>31</v>
      </c>
      <c r="Q20" s="24">
        <f t="shared" si="7"/>
        <v>0.1413330901796298</v>
      </c>
      <c r="R20" s="25"/>
    </row>
    <row r="21" spans="1:18" s="29" customFormat="1" ht="13.5" customHeight="1">
      <c r="A21" s="27" t="s">
        <v>29</v>
      </c>
      <c r="B21" s="23">
        <f t="shared" si="0"/>
        <v>16177</v>
      </c>
      <c r="C21" s="23"/>
      <c r="D21" s="23">
        <v>10458</v>
      </c>
      <c r="E21" s="24">
        <f t="shared" si="1"/>
        <v>64.64733881436608</v>
      </c>
      <c r="F21" s="23">
        <v>4027</v>
      </c>
      <c r="G21" s="24">
        <f t="shared" si="2"/>
        <v>24.89336712616678</v>
      </c>
      <c r="H21" s="23">
        <v>395</v>
      </c>
      <c r="I21" s="24">
        <f t="shared" si="3"/>
        <v>2.4417382703838784</v>
      </c>
      <c r="J21" s="23">
        <v>588</v>
      </c>
      <c r="K21" s="24">
        <f t="shared" si="4"/>
        <v>3.6347901341410647</v>
      </c>
      <c r="L21" s="23">
        <v>484</v>
      </c>
      <c r="M21" s="24">
        <f t="shared" si="5"/>
        <v>2.9919020832045495</v>
      </c>
      <c r="N21" s="23">
        <v>225</v>
      </c>
      <c r="O21" s="24">
        <f t="shared" si="6"/>
        <v>1.3908635717376523</v>
      </c>
      <c r="P21" s="23">
        <v>0</v>
      </c>
      <c r="Q21" s="24">
        <f t="shared" si="7"/>
        <v>0</v>
      </c>
      <c r="R21" s="28"/>
    </row>
    <row r="22" spans="1:18" s="29" customFormat="1" ht="13.5" customHeight="1">
      <c r="A22" s="27"/>
      <c r="B22" s="23"/>
      <c r="C22" s="23"/>
      <c r="D22" s="32"/>
      <c r="E22" s="24"/>
      <c r="F22" s="32"/>
      <c r="G22" s="24"/>
      <c r="H22" s="32"/>
      <c r="I22" s="24"/>
      <c r="J22" s="32"/>
      <c r="K22" s="24"/>
      <c r="L22" s="32"/>
      <c r="M22" s="24"/>
      <c r="N22" s="32"/>
      <c r="O22" s="24"/>
      <c r="P22" s="32"/>
      <c r="Q22" s="24"/>
      <c r="R22" s="28"/>
    </row>
    <row r="23" spans="1:18" s="17" customFormat="1" ht="13.5" customHeight="1">
      <c r="A23" s="33" t="s">
        <v>30</v>
      </c>
      <c r="B23" s="34">
        <f>SUM(B6,B7,B10,B11,B12,B14,B15,B16,B17,B20)</f>
        <v>502441</v>
      </c>
      <c r="C23" s="34"/>
      <c r="D23" s="34">
        <f>SUM(D6,D7,D10,D11,D12,D14,D15,D16,D17,D20)</f>
        <v>296933</v>
      </c>
      <c r="E23" s="35">
        <f>IF($B23=0,".",100*(D23/$B23))</f>
        <v>59.09808315802253</v>
      </c>
      <c r="F23" s="34">
        <f>SUM(F6,F7,F10,F11,F12,F14,F15,F16,F17,F20)</f>
        <v>142481</v>
      </c>
      <c r="G23" s="35">
        <f>IF($B23=0,".",100*(F23/$B23))</f>
        <v>28.357757428235352</v>
      </c>
      <c r="H23" s="34">
        <f>SUM(H6,H7,H10,H11,H12,H14,H15,H16,H17,H20)</f>
        <v>10096</v>
      </c>
      <c r="I23" s="35">
        <f>IF($B23=0,".",100*(H23/$B23))</f>
        <v>2.0093901572522945</v>
      </c>
      <c r="J23" s="34">
        <f>SUM(J6,J7,J10,J11,J12,J14,J15,J16,J17,J20)</f>
        <v>11063</v>
      </c>
      <c r="K23" s="35">
        <f>IF($B23=0,".",100*(J23/$B23))</f>
        <v>2.2018505655390386</v>
      </c>
      <c r="L23" s="34">
        <f>SUM(L6,L7,L10,L11,L12,L14,L15,L16,L17,L20)</f>
        <v>38678</v>
      </c>
      <c r="M23" s="35">
        <f>IF($B23=0,".",100*(L23/$B23))</f>
        <v>7.698018274782512</v>
      </c>
      <c r="N23" s="34">
        <f>SUM(N6,N7,N10,N11,N12,N14,N15,N16,N17,N20)</f>
        <v>2896</v>
      </c>
      <c r="O23" s="35">
        <f>IF($B23=0,".",100*(N23/$B23))</f>
        <v>0.5763860831421003</v>
      </c>
      <c r="P23" s="34">
        <f>SUM(P6,P7,P10,P11,P12,P14,P15,P16,P17,P20)</f>
        <v>294</v>
      </c>
      <c r="Q23" s="35">
        <f>IF($B23=0,".",100*(P23/$B23))</f>
        <v>0.05851433302616625</v>
      </c>
      <c r="R23" s="16"/>
    </row>
    <row r="24" spans="1:18" s="17" customFormat="1" ht="27.75" customHeight="1">
      <c r="A24" s="36" t="s">
        <v>31</v>
      </c>
      <c r="B24" s="34">
        <f>SUM(B8,B9,B13,B18,B19,B21)</f>
        <v>113818</v>
      </c>
      <c r="C24" s="34"/>
      <c r="D24" s="34">
        <f>SUM(D8,D9,D13,D18,D19,D21)</f>
        <v>72261</v>
      </c>
      <c r="E24" s="35">
        <f>IF($B24=0,".",100*(D24/$B24))</f>
        <v>63.48820046038413</v>
      </c>
      <c r="F24" s="34">
        <f>SUM(F8,F9,F13,F18,F19,F21)</f>
        <v>27678</v>
      </c>
      <c r="G24" s="35">
        <f>IF($B24=0,".",100*(F24/$B24))</f>
        <v>24.317770475671686</v>
      </c>
      <c r="H24" s="34">
        <f>SUM(H8,H9,H13,H18,H19,H21)</f>
        <v>3069</v>
      </c>
      <c r="I24" s="35">
        <f>IF($B24=0,".",100*(H24/$B24))</f>
        <v>2.6964100581630324</v>
      </c>
      <c r="J24" s="34">
        <f>SUM(J8,J9,J13,J18,J19,J21)</f>
        <v>4155</v>
      </c>
      <c r="K24" s="35">
        <f>IF($B24=0,".",100*(J24/$B24))</f>
        <v>3.6505649370046918</v>
      </c>
      <c r="L24" s="34">
        <f>SUM(L8,L9,L13,L18,L19,L21)</f>
        <v>5269</v>
      </c>
      <c r="M24" s="35">
        <f>IF($B24=0,".",100*(L24/$B24))</f>
        <v>4.6293204941221955</v>
      </c>
      <c r="N24" s="34">
        <f>SUM(N8,N9,N13,N18,N19,N21)</f>
        <v>1375</v>
      </c>
      <c r="O24" s="35">
        <f>IF($B24=0,".",100*(N24/$B24))</f>
        <v>1.2080690224744768</v>
      </c>
      <c r="P24" s="34">
        <f>SUM(P8,P9,P13,P18,P19,P21)</f>
        <v>11</v>
      </c>
      <c r="Q24" s="35">
        <f>IF($B24=0,".",100*(P24/$B24))</f>
        <v>0.009664552179795815</v>
      </c>
      <c r="R24" s="16"/>
    </row>
    <row r="25" spans="1:18" s="17" customFormat="1" ht="13.5" customHeight="1">
      <c r="A25" s="37"/>
      <c r="B25" s="23"/>
      <c r="C25" s="23"/>
      <c r="D25" s="38"/>
      <c r="E25" s="24"/>
      <c r="F25" s="38"/>
      <c r="G25" s="24"/>
      <c r="H25" s="38"/>
      <c r="I25" s="24"/>
      <c r="J25" s="38"/>
      <c r="K25" s="24"/>
      <c r="L25" s="38"/>
      <c r="M25" s="24"/>
      <c r="N25" s="38"/>
      <c r="O25" s="24"/>
      <c r="P25" s="38"/>
      <c r="Q25" s="24"/>
      <c r="R25" s="39"/>
    </row>
    <row r="26" spans="1:18" s="16" customFormat="1" ht="13.5" customHeight="1">
      <c r="A26" s="33" t="s">
        <v>32</v>
      </c>
      <c r="B26" s="40">
        <f>SUM(B23,B24)</f>
        <v>616259</v>
      </c>
      <c r="C26" s="41"/>
      <c r="D26" s="40">
        <f>SUM(D23,D24)</f>
        <v>369194</v>
      </c>
      <c r="E26" s="35">
        <f>IF($B26=0,".",100*(D26/$B26))</f>
        <v>59.908901938957484</v>
      </c>
      <c r="F26" s="40">
        <f>SUM(F23,F24)</f>
        <v>170159</v>
      </c>
      <c r="G26" s="35">
        <f>IF($B26=0,".",100*(F26/$B26))</f>
        <v>27.611604860943206</v>
      </c>
      <c r="H26" s="40">
        <f>SUM(H23,H24)</f>
        <v>13165</v>
      </c>
      <c r="I26" s="35">
        <f>IF($B26=0,".",100*(H26/$B26))</f>
        <v>2.136277117251026</v>
      </c>
      <c r="J26" s="40">
        <f>SUM(J23,J24)</f>
        <v>15218</v>
      </c>
      <c r="K26" s="35">
        <f>IF($B26=0,".",100*(J26/$B26))</f>
        <v>2.469416268159978</v>
      </c>
      <c r="L26" s="40">
        <f>SUM(L23,L24)</f>
        <v>43947</v>
      </c>
      <c r="M26" s="35">
        <f>IF($B26=0,".",100*(L26/$B26))</f>
        <v>7.131254878224902</v>
      </c>
      <c r="N26" s="40">
        <f>SUM(N23,N24)</f>
        <v>4271</v>
      </c>
      <c r="O26" s="35">
        <f>IF($B26=0,".",100*(N26/$B26))</f>
        <v>0.6930527586615368</v>
      </c>
      <c r="P26" s="40">
        <f>SUM(P23,P24)</f>
        <v>305</v>
      </c>
      <c r="Q26" s="35">
        <f>IF($B26=0,".",100*(P26/$B26))</f>
        <v>0.04949217780186577</v>
      </c>
      <c r="R26" s="39"/>
    </row>
    <row r="27" spans="1:18" s="46" customFormat="1" ht="6.75" customHeight="1">
      <c r="A27" s="42"/>
      <c r="B27" s="43"/>
      <c r="C27" s="43"/>
      <c r="D27" s="43"/>
      <c r="E27" s="44"/>
      <c r="F27" s="43"/>
      <c r="G27" s="44"/>
      <c r="H27" s="43"/>
      <c r="I27" s="44"/>
      <c r="J27" s="43"/>
      <c r="K27" s="44"/>
      <c r="L27" s="43"/>
      <c r="M27" s="44"/>
      <c r="N27" s="43"/>
      <c r="O27" s="44"/>
      <c r="P27" s="43"/>
      <c r="Q27" s="44"/>
      <c r="R27" s="45"/>
    </row>
    <row r="28" spans="1:17" s="48" customFormat="1" ht="15.75" customHeight="1">
      <c r="A28" s="47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s="48" customFormat="1" ht="12" customHeight="1">
      <c r="A29" s="49" t="s">
        <v>34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5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s="51" customFormat="1" ht="15.75" customHeight="1">
      <c r="A31" s="52" t="s">
        <v>37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</sheetData>
  <mergeCells count="16">
    <mergeCell ref="A31:Q31"/>
    <mergeCell ref="P4:Q4"/>
    <mergeCell ref="F4:G4"/>
    <mergeCell ref="H4:I4"/>
    <mergeCell ref="J4:K4"/>
    <mergeCell ref="L4:M4"/>
    <mergeCell ref="A28:Q28"/>
    <mergeCell ref="A30:Q30"/>
    <mergeCell ref="A29:Q29"/>
    <mergeCell ref="A1:N1"/>
    <mergeCell ref="O1:Q1"/>
    <mergeCell ref="A2:A5"/>
    <mergeCell ref="B2:Q2"/>
    <mergeCell ref="D3:Q3"/>
    <mergeCell ref="D4:E4"/>
    <mergeCell ref="N4:O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3" r:id="rId3"/>
  <headerFooter alignWithMargins="0">
    <oddHeader>&amp;LStand: 13.01.2009  12:30</oddHeader>
    <oddFooter>&amp;R&amp;10Tabelle 1.1</oddFooter>
  </headerFooter>
  <legacyDrawing r:id="rId2"/>
  <oleObjects>
    <oleObject progId="Word.Document.8" shapeId="5730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2009-01-13T11:37:35Z</dcterms:created>
  <dcterms:modified xsi:type="dcterms:W3CDTF">2009-01-13T11:37:36Z</dcterms:modified>
  <cp:category/>
  <cp:version/>
  <cp:contentType/>
  <cp:contentStatus/>
</cp:coreProperties>
</file>