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elle 65.1" sheetId="1" r:id="rId1"/>
  </sheets>
  <definedNames/>
  <calcPr fullCalcOnLoad="1"/>
</workbook>
</file>

<file path=xl/sharedStrings.xml><?xml version="1.0" encoding="utf-8"?>
<sst xmlns="http://schemas.openxmlformats.org/spreadsheetml/2006/main" count="328" uniqueCount="39">
  <si>
    <t xml:space="preserve">Baden-Württemberg </t>
  </si>
  <si>
    <t xml:space="preserve">Bayern </t>
  </si>
  <si>
    <t xml:space="preserve">Berlin </t>
  </si>
  <si>
    <t xml:space="preserve">Branden-burg </t>
  </si>
  <si>
    <t xml:space="preserve">Bremen </t>
  </si>
  <si>
    <t xml:space="preserve">Hamburg </t>
  </si>
  <si>
    <t xml:space="preserve">Hessen </t>
  </si>
  <si>
    <t xml:space="preserve">Mecklenburg-Vorpommern </t>
  </si>
  <si>
    <t xml:space="preserve">Nieder-sachsen </t>
  </si>
  <si>
    <t xml:space="preserve">Nordrhein-Westfalen </t>
  </si>
  <si>
    <t xml:space="preserve">Rheinland-Pfalz </t>
  </si>
  <si>
    <t xml:space="preserve">Saarland </t>
  </si>
  <si>
    <t xml:space="preserve">Sachsen </t>
  </si>
  <si>
    <t xml:space="preserve">Sachsen-Anhalt </t>
  </si>
  <si>
    <t xml:space="preserve">Schleswig-Holstein </t>
  </si>
  <si>
    <t xml:space="preserve">Thüringen </t>
  </si>
  <si>
    <t xml:space="preserve">Alte Länder </t>
  </si>
  <si>
    <t>Neue Länder und Berlin</t>
  </si>
  <si>
    <t>Bundes-gebiet</t>
  </si>
  <si>
    <t>Alle Bereiche</t>
  </si>
  <si>
    <t>Neue Ausbildungsverträge</t>
  </si>
  <si>
    <t>.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</si>
  <si>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</si>
  <si>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</si>
  <si>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</si>
  <si>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</si>
  <si>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</si>
  <si>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</si>
  <si>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</si>
  <si>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</si>
  <si>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</si>
  <si>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</si>
  <si>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</si>
  <si>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</si>
  <si>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</si>
  <si>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</si>
  <si>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Neu abgeschlossene Ausbildungsverträge 2010 nach strukturellen Merkmalen</t>
  </si>
  <si>
    <t>Neu abgeschlossene Ausbildungsverträge 2010 nach strukturellen Merkmalen (Anteil in %)</t>
  </si>
  <si>
    <t>Quelle: Bundesinstitut für Berufsbildung, Erhebung zum 30. September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</si>
</sst>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horizontal="left" vertical="center" wrapText="1"/>
      <protection/>
    </xf>
    <xf numFmtId="0" fontId="19" fillId="0" borderId="10" xfId="51" applyFont="1" applyBorder="1" applyAlignment="1">
      <alignment horizontal="left" wrapText="1"/>
      <protection/>
    </xf>
    <xf numFmtId="0" fontId="20" fillId="0" borderId="0" xfId="51" applyFont="1" applyFill="1">
      <alignment/>
      <protection/>
    </xf>
    <xf numFmtId="0" fontId="21" fillId="0" borderId="11" xfId="51" applyFont="1" applyFill="1" applyBorder="1" applyAlignment="1">
      <alignment horizontal="center" vertical="center" textRotation="90"/>
      <protection/>
    </xf>
    <xf numFmtId="0" fontId="21" fillId="0" borderId="12" xfId="51" applyFont="1" applyFill="1" applyBorder="1" applyAlignment="1">
      <alignment vertical="center" wrapText="1"/>
      <protection/>
    </xf>
    <xf numFmtId="164" fontId="22" fillId="0" borderId="13" xfId="51" applyNumberFormat="1" applyFont="1" applyFill="1" applyBorder="1" applyAlignment="1">
      <alignment horizontal="center" vertical="center" wrapText="1"/>
      <protection/>
    </xf>
    <xf numFmtId="164" fontId="22" fillId="0" borderId="14" xfId="51" applyNumberFormat="1" applyFont="1" applyFill="1" applyBorder="1" applyAlignment="1">
      <alignment horizontal="center" vertical="center" wrapText="1"/>
      <protection/>
    </xf>
    <xf numFmtId="164" fontId="23" fillId="0" borderId="14" xfId="51" applyNumberFormat="1" applyFont="1" applyFill="1" applyBorder="1" applyAlignment="1">
      <alignment horizontal="center" vertical="center" wrapText="1"/>
      <protection/>
    </xf>
    <xf numFmtId="0" fontId="23" fillId="0" borderId="14" xfId="51" applyFont="1" applyFill="1" applyBorder="1" applyAlignment="1">
      <alignment horizontal="center" vertical="center" wrapText="1"/>
      <protection/>
    </xf>
    <xf numFmtId="0" fontId="22" fillId="0" borderId="14" xfId="51" applyFont="1" applyFill="1" applyBorder="1" applyAlignment="1">
      <alignment horizontal="center" vertical="center" wrapText="1"/>
      <protection/>
    </xf>
    <xf numFmtId="0" fontId="24" fillId="0" borderId="13" xfId="51" applyFont="1" applyFill="1" applyBorder="1" applyAlignment="1">
      <alignment horizontal="center" vertical="center" wrapText="1"/>
      <protection/>
    </xf>
    <xf numFmtId="0" fontId="25" fillId="0" borderId="14" xfId="51" applyFont="1" applyFill="1" applyBorder="1" applyAlignment="1">
      <alignment horizontal="center" vertical="center" wrapText="1"/>
      <protection/>
    </xf>
    <xf numFmtId="0" fontId="26" fillId="0" borderId="15" xfId="51" applyFont="1" applyFill="1" applyBorder="1" applyAlignment="1">
      <alignment horizontal="center" vertical="center" wrapText="1"/>
      <protection/>
    </xf>
    <xf numFmtId="0" fontId="21" fillId="0" borderId="0" xfId="51" applyFont="1" applyFill="1" applyAlignment="1">
      <alignment textRotation="90" wrapText="1"/>
      <protection/>
    </xf>
    <xf numFmtId="0" fontId="21" fillId="0" borderId="0" xfId="51" applyFont="1" applyFill="1">
      <alignment/>
      <protection/>
    </xf>
    <xf numFmtId="0" fontId="27" fillId="0" borderId="16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2" xfId="51" applyNumberFormat="1" applyFont="1" applyFill="1" applyBorder="1" applyAlignment="1">
      <alignment horizontal="right" vertical="center"/>
      <protection/>
    </xf>
    <xf numFmtId="3" fontId="23" fillId="0" borderId="12" xfId="51" applyNumberFormat="1" applyFont="1" applyFill="1" applyBorder="1" applyAlignment="1">
      <alignment horizontal="right" vertical="center"/>
      <protection/>
    </xf>
    <xf numFmtId="3" fontId="24" fillId="0" borderId="11" xfId="51" applyNumberFormat="1" applyFont="1" applyFill="1" applyBorder="1" applyAlignment="1">
      <alignment vertical="center"/>
      <protection/>
    </xf>
    <xf numFmtId="3" fontId="25" fillId="0" borderId="12" xfId="51" applyNumberFormat="1" applyFont="1" applyFill="1" applyBorder="1" applyAlignment="1">
      <alignment vertical="center"/>
      <protection/>
    </xf>
    <xf numFmtId="3" fontId="26" fillId="0" borderId="17" xfId="51" applyNumberFormat="1" applyFont="1" applyFill="1" applyBorder="1" applyAlignment="1">
      <alignment vertical="center"/>
      <protection/>
    </xf>
    <xf numFmtId="0" fontId="27" fillId="0" borderId="18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vertical="center" wrapText="1"/>
      <protection/>
    </xf>
    <xf numFmtId="3" fontId="22" fillId="0" borderId="0" xfId="51" applyNumberFormat="1" applyFont="1" applyFill="1" applyBorder="1" applyAlignment="1">
      <alignment horizontal="right" vertical="center"/>
      <protection/>
    </xf>
    <xf numFmtId="3" fontId="23" fillId="0" borderId="0" xfId="51" applyNumberFormat="1" applyFont="1" applyFill="1" applyBorder="1" applyAlignment="1">
      <alignment horizontal="right" vertical="center"/>
      <protection/>
    </xf>
    <xf numFmtId="3" fontId="24" fillId="0" borderId="19" xfId="51" applyNumberFormat="1" applyFont="1" applyFill="1" applyBorder="1" applyAlignment="1">
      <alignment vertical="center"/>
      <protection/>
    </xf>
    <xf numFmtId="3" fontId="25" fillId="0" borderId="0" xfId="51" applyNumberFormat="1" applyFont="1" applyFill="1" applyBorder="1" applyAlignment="1">
      <alignment vertical="center"/>
      <protection/>
    </xf>
    <xf numFmtId="3" fontId="26" fillId="0" borderId="20" xfId="51" applyNumberFormat="1" applyFont="1" applyFill="1" applyBorder="1" applyAlignment="1">
      <alignment vertical="center"/>
      <protection/>
    </xf>
    <xf numFmtId="0" fontId="21" fillId="0" borderId="18" xfId="51" applyFont="1" applyFill="1" applyBorder="1" applyAlignment="1">
      <alignment horizontal="left" vertical="center" wrapText="1"/>
      <protection/>
    </xf>
    <xf numFmtId="3" fontId="24" fillId="0" borderId="19" xfId="51" applyNumberFormat="1" applyFont="1" applyFill="1" applyBorder="1" applyAlignment="1">
      <alignment horizontal="right" vertical="center"/>
      <protection/>
    </xf>
    <xf numFmtId="3" fontId="25" fillId="0" borderId="0" xfId="51" applyNumberFormat="1" applyFont="1" applyFill="1" applyBorder="1" applyAlignment="1">
      <alignment horizontal="right" vertical="center"/>
      <protection/>
    </xf>
    <xf numFmtId="3" fontId="26" fillId="0" borderId="20" xfId="51" applyNumberFormat="1" applyFont="1" applyFill="1" applyBorder="1" applyAlignment="1">
      <alignment horizontal="right" vertical="center"/>
      <protection/>
    </xf>
    <xf numFmtId="0" fontId="21" fillId="0" borderId="0" xfId="51" applyFont="1" applyFill="1" applyAlignment="1">
      <alignment horizontal="left" vertical="center"/>
      <protection/>
    </xf>
    <xf numFmtId="0" fontId="27" fillId="0" borderId="21" xfId="51" applyFont="1" applyFill="1" applyBorder="1" applyAlignment="1">
      <alignment horizontal="center" vertical="center" textRotation="90" wrapText="1"/>
      <protection/>
    </xf>
    <xf numFmtId="0" fontId="21" fillId="0" borderId="21" xfId="51" applyFont="1" applyFill="1" applyBorder="1" applyAlignment="1">
      <alignment vertical="center" wrapText="1"/>
      <protection/>
    </xf>
    <xf numFmtId="3" fontId="22" fillId="0" borderId="22" xfId="51" applyNumberFormat="1" applyFont="1" applyFill="1" applyBorder="1" applyAlignment="1">
      <alignment horizontal="right" vertical="center"/>
      <protection/>
    </xf>
    <xf numFmtId="3" fontId="22" fillId="0" borderId="10" xfId="51" applyNumberFormat="1" applyFont="1" applyFill="1" applyBorder="1" applyAlignment="1">
      <alignment horizontal="right" vertical="center"/>
      <protection/>
    </xf>
    <xf numFmtId="3" fontId="23" fillId="0" borderId="10" xfId="51" applyNumberFormat="1" applyFont="1" applyFill="1" applyBorder="1" applyAlignment="1">
      <alignment horizontal="right" vertical="center"/>
      <protection/>
    </xf>
    <xf numFmtId="3" fontId="23" fillId="0" borderId="23" xfId="51" applyNumberFormat="1" applyFont="1" applyFill="1" applyBorder="1" applyAlignment="1">
      <alignment horizontal="right" vertical="center"/>
      <protection/>
    </xf>
    <xf numFmtId="3" fontId="24" fillId="0" borderId="22" xfId="51" applyNumberFormat="1" applyFont="1" applyFill="1" applyBorder="1" applyAlignment="1">
      <alignment vertical="center"/>
      <protection/>
    </xf>
    <xf numFmtId="3" fontId="25" fillId="0" borderId="10" xfId="51" applyNumberFormat="1" applyFont="1" applyFill="1" applyBorder="1" applyAlignment="1">
      <alignment vertical="center"/>
      <protection/>
    </xf>
    <xf numFmtId="3" fontId="26" fillId="0" borderId="23" xfId="51" applyNumberFormat="1" applyFont="1" applyFill="1" applyBorder="1" applyAlignment="1">
      <alignment vertical="center"/>
      <protection/>
    </xf>
    <xf numFmtId="0" fontId="21" fillId="0" borderId="16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1" fillId="0" borderId="21" xfId="51" applyFont="1" applyFill="1" applyBorder="1" applyAlignment="1">
      <alignment horizontal="center" vertical="center" textRotation="90" wrapText="1"/>
      <protection/>
    </xf>
    <xf numFmtId="0" fontId="20" fillId="0" borderId="20" xfId="51" applyFont="1" applyFill="1" applyBorder="1">
      <alignment/>
      <protection/>
    </xf>
    <xf numFmtId="0" fontId="21" fillId="0" borderId="20" xfId="51" applyFont="1" applyFill="1" applyBorder="1">
      <alignment/>
      <protection/>
    </xf>
    <xf numFmtId="0" fontId="21" fillId="0" borderId="12" xfId="51" applyFont="1" applyFill="1" applyBorder="1" applyAlignment="1">
      <alignment horizontal="left" vertical="center" wrapText="1"/>
      <protection/>
    </xf>
    <xf numFmtId="0" fontId="18" fillId="0" borderId="12" xfId="51" applyBorder="1" applyAlignment="1">
      <alignment horizontal="left" vertical="center" wrapText="1"/>
      <protection/>
    </xf>
    <xf numFmtId="0" fontId="19" fillId="0" borderId="10" xfId="51" applyFont="1" applyBorder="1" applyAlignment="1">
      <alignment horizontal="left" vertical="center" wrapText="1"/>
      <protection/>
    </xf>
    <xf numFmtId="0" fontId="27" fillId="0" borderId="24" xfId="51" applyFont="1" applyFill="1" applyBorder="1" applyAlignment="1">
      <alignment horizontal="center" vertical="center" textRotation="90" wrapText="1"/>
      <protection/>
    </xf>
    <xf numFmtId="3" fontId="24" fillId="0" borderId="11" xfId="51" applyNumberFormat="1" applyFont="1" applyFill="1" applyBorder="1" applyAlignment="1">
      <alignment horizontal="right" vertical="center"/>
      <protection/>
    </xf>
    <xf numFmtId="3" fontId="25" fillId="0" borderId="12" xfId="51" applyNumberFormat="1" applyFont="1" applyFill="1" applyBorder="1" applyAlignment="1">
      <alignment horizontal="right" vertical="center"/>
      <protection/>
    </xf>
    <xf numFmtId="3" fontId="26" fillId="0" borderId="17" xfId="51" applyNumberFormat="1" applyFont="1" applyFill="1" applyBorder="1" applyAlignment="1">
      <alignment horizontal="right" vertical="center"/>
      <protection/>
    </xf>
    <xf numFmtId="165" fontId="22" fillId="0" borderId="0" xfId="51" applyNumberFormat="1" applyFont="1" applyBorder="1" applyAlignment="1">
      <alignment horizontal="right"/>
      <protection/>
    </xf>
    <xf numFmtId="165" fontId="23" fillId="0" borderId="0" xfId="51" applyNumberFormat="1" applyFont="1" applyBorder="1" applyAlignment="1">
      <alignment horizontal="right"/>
      <protection/>
    </xf>
    <xf numFmtId="165" fontId="23" fillId="0" borderId="20" xfId="51" applyNumberFormat="1" applyFont="1" applyBorder="1" applyAlignment="1">
      <alignment horizontal="right"/>
      <protection/>
    </xf>
    <xf numFmtId="165" fontId="24" fillId="0" borderId="19" xfId="51" applyNumberFormat="1" applyFont="1" applyBorder="1" applyAlignment="1">
      <alignment horizontal="right"/>
      <protection/>
    </xf>
    <xf numFmtId="165" fontId="25" fillId="0" borderId="0" xfId="51" applyNumberFormat="1" applyFont="1" applyFill="1" applyBorder="1" applyAlignment="1">
      <alignment horizontal="right" vertical="center"/>
      <protection/>
    </xf>
    <xf numFmtId="165" fontId="26" fillId="0" borderId="20" xfId="51" applyNumberFormat="1" applyFont="1" applyFill="1" applyBorder="1" applyAlignment="1">
      <alignment horizontal="right" vertical="center"/>
      <protection/>
    </xf>
    <xf numFmtId="165" fontId="22" fillId="0" borderId="10" xfId="51" applyNumberFormat="1" applyFont="1" applyBorder="1" applyAlignment="1">
      <alignment horizontal="right"/>
      <protection/>
    </xf>
    <xf numFmtId="165" fontId="23" fillId="0" borderId="10" xfId="51" applyNumberFormat="1" applyFont="1" applyBorder="1" applyAlignment="1">
      <alignment horizontal="right"/>
      <protection/>
    </xf>
    <xf numFmtId="165" fontId="23" fillId="0" borderId="23" xfId="51" applyNumberFormat="1" applyFont="1" applyBorder="1" applyAlignment="1">
      <alignment horizontal="right"/>
      <protection/>
    </xf>
    <xf numFmtId="165" fontId="24" fillId="0" borderId="22" xfId="51" applyNumberFormat="1" applyFont="1" applyBorder="1" applyAlignment="1">
      <alignment horizontal="right"/>
      <protection/>
    </xf>
    <xf numFmtId="165" fontId="25" fillId="0" borderId="10" xfId="51" applyNumberFormat="1" applyFont="1" applyFill="1" applyBorder="1" applyAlignment="1">
      <alignment horizontal="right" vertical="center"/>
      <protection/>
    </xf>
    <xf numFmtId="165" fontId="26" fillId="0" borderId="23" xfId="51" applyNumberFormat="1" applyFont="1" applyFill="1" applyBorder="1" applyAlignment="1">
      <alignment horizontal="right" vertical="center"/>
      <protection/>
    </xf>
    <xf numFmtId="0" fontId="21" fillId="0" borderId="24" xfId="51" applyFont="1" applyFill="1" applyBorder="1" applyAlignment="1">
      <alignment horizontal="center" vertical="center" textRotation="90" wrapText="1"/>
      <protection/>
    </xf>
    <xf numFmtId="165" fontId="22" fillId="0" borderId="0" xfId="51" applyNumberFormat="1" applyFont="1" applyAlignment="1">
      <alignment horizontal="right"/>
      <protection/>
    </xf>
    <xf numFmtId="165" fontId="23" fillId="0" borderId="0" xfId="51" applyNumberFormat="1" applyFont="1" applyAlignment="1">
      <alignment horizontal="right"/>
      <protection/>
    </xf>
    <xf numFmtId="165" fontId="24" fillId="0" borderId="19" xfId="51" applyNumberFormat="1" applyFont="1" applyFill="1" applyBorder="1" applyAlignment="1">
      <alignment horizontal="right" vertical="center"/>
      <protection/>
    </xf>
    <xf numFmtId="165" fontId="22" fillId="0" borderId="19" xfId="51" applyNumberFormat="1" applyFont="1" applyBorder="1" applyAlignment="1">
      <alignment horizontal="right"/>
      <protection/>
    </xf>
    <xf numFmtId="165" fontId="22" fillId="0" borderId="22" xfId="51" applyNumberFormat="1" applyFont="1" applyBorder="1" applyAlignment="1">
      <alignment horizontal="right"/>
      <protection/>
    </xf>
    <xf numFmtId="165" fontId="24" fillId="0" borderId="22" xfId="51" applyNumberFormat="1" applyFont="1" applyFill="1" applyBorder="1" applyAlignment="1">
      <alignment horizontal="right" vertical="center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0" fontId="23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tabSelected="1" workbookViewId="0" topLeftCell="A1">
      <selection activeCell="A1" sqref="A1"/>
    </sheetView>
  </sheetViews>
  <sheetFormatPr defaultColWidth="11.57421875" defaultRowHeight="15"/>
  <cols>
    <col min="1" max="1" width="1.7109375" style="3" customWidth="1"/>
    <col min="2" max="2" width="3.8515625" style="75" customWidth="1"/>
    <col min="3" max="3" width="25.421875" style="76" customWidth="1"/>
    <col min="4" max="4" width="9.57421875" style="77" customWidth="1"/>
    <col min="5" max="6" width="8.7109375" style="77" customWidth="1"/>
    <col min="7" max="10" width="8.7109375" style="15" customWidth="1"/>
    <col min="11" max="11" width="10.57421875" style="15" customWidth="1"/>
    <col min="12" max="18" width="8.7109375" style="15" customWidth="1"/>
    <col min="19" max="19" width="8.7109375" style="78" customWidth="1"/>
    <col min="20" max="22" width="8.7109375" style="15" customWidth="1"/>
    <col min="23" max="54" width="5.140625" style="3" customWidth="1"/>
    <col min="55" max="16384" width="11.57421875" style="3" customWidth="1"/>
  </cols>
  <sheetData>
    <row r="1" spans="2:22" ht="22.5" customHeight="1">
      <c r="B1" s="1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3" s="15" customFormat="1" ht="48.75" customHeight="1">
      <c r="B2" s="4"/>
      <c r="C2" s="5"/>
      <c r="D2" s="6" t="s">
        <v>0</v>
      </c>
      <c r="E2" s="7" t="s">
        <v>1</v>
      </c>
      <c r="F2" s="8" t="s">
        <v>2</v>
      </c>
      <c r="G2" s="9" t="s">
        <v>3</v>
      </c>
      <c r="H2" s="10" t="s">
        <v>4</v>
      </c>
      <c r="I2" s="10" t="s">
        <v>5</v>
      </c>
      <c r="J2" s="10" t="s">
        <v>6</v>
      </c>
      <c r="K2" s="9" t="s">
        <v>7</v>
      </c>
      <c r="L2" s="10" t="s">
        <v>8</v>
      </c>
      <c r="M2" s="10" t="s">
        <v>9</v>
      </c>
      <c r="N2" s="10" t="s">
        <v>10</v>
      </c>
      <c r="O2" s="10" t="s">
        <v>11</v>
      </c>
      <c r="P2" s="9" t="s">
        <v>12</v>
      </c>
      <c r="Q2" s="9" t="s">
        <v>13</v>
      </c>
      <c r="R2" s="10" t="s">
        <v>14</v>
      </c>
      <c r="S2" s="9" t="s">
        <v>15</v>
      </c>
      <c r="T2" s="11" t="s">
        <v>16</v>
      </c>
      <c r="U2" s="12" t="s">
        <v>17</v>
      </c>
      <c r="V2" s="13" t="s">
        <v>18</v>
      </c>
      <c r="W2" s="14"/>
    </row>
    <row r="3" spans="2:22" s="15" customFormat="1" ht="15.75" customHeight="1">
      <c r="B3" s="16" t="s">
        <v>19</v>
      </c>
      <c r="C3" s="17" t="s">
        <v>20</v>
      </c>
      <c r="D3" s="18">
        <v>74603</v>
      </c>
      <c r="E3" s="18">
        <v>94326</v>
      </c>
      <c r="F3" s="19">
        <v>19173</v>
      </c>
      <c r="G3" s="19">
        <v>13622</v>
      </c>
      <c r="H3" s="18">
        <v>5980</v>
      </c>
      <c r="I3" s="18">
        <v>14382</v>
      </c>
      <c r="J3" s="18">
        <v>40234</v>
      </c>
      <c r="K3" s="19">
        <v>9879</v>
      </c>
      <c r="L3" s="18">
        <v>58318</v>
      </c>
      <c r="M3" s="18">
        <v>122310</v>
      </c>
      <c r="N3" s="18">
        <v>28493</v>
      </c>
      <c r="O3" s="18">
        <v>8473</v>
      </c>
      <c r="P3" s="19">
        <v>22248</v>
      </c>
      <c r="Q3" s="19">
        <v>14320</v>
      </c>
      <c r="R3" s="18">
        <v>21291</v>
      </c>
      <c r="S3" s="19">
        <v>12421</v>
      </c>
      <c r="T3" s="20">
        <f>SUM(D3,E3,H3,I3,J3,L3,M3,N3,O3,R3)</f>
        <v>468410</v>
      </c>
      <c r="U3" s="21">
        <f>SUM(F3,G3,K3,P3,Q3,S3)</f>
        <v>91663</v>
      </c>
      <c r="V3" s="22">
        <f>T3+U3</f>
        <v>560073</v>
      </c>
    </row>
    <row r="4" spans="2:22" s="15" customFormat="1" ht="15.75" customHeight="1">
      <c r="B4" s="23"/>
      <c r="C4" s="24" t="s">
        <v>22</v>
      </c>
      <c r="D4" s="25">
        <v>31304</v>
      </c>
      <c r="E4" s="25">
        <v>40083</v>
      </c>
      <c r="F4" s="26">
        <v>9026</v>
      </c>
      <c r="G4" s="26">
        <v>5503</v>
      </c>
      <c r="H4" s="25">
        <v>2739</v>
      </c>
      <c r="I4" s="25">
        <v>6504</v>
      </c>
      <c r="J4" s="25">
        <v>16834</v>
      </c>
      <c r="K4" s="26">
        <v>4021</v>
      </c>
      <c r="L4" s="25">
        <v>24348</v>
      </c>
      <c r="M4" s="25">
        <v>50726</v>
      </c>
      <c r="N4" s="25">
        <v>11675</v>
      </c>
      <c r="O4" s="25">
        <v>3590</v>
      </c>
      <c r="P4" s="26">
        <v>9135</v>
      </c>
      <c r="Q4" s="26">
        <v>5600</v>
      </c>
      <c r="R4" s="25">
        <v>9034</v>
      </c>
      <c r="S4" s="26">
        <v>4804</v>
      </c>
      <c r="T4" s="27">
        <f>SUM(D4,E4,H4,I4,J4,L4,M4,N4,O4,R4)</f>
        <v>196837</v>
      </c>
      <c r="U4" s="28">
        <f>SUM(F4,G4,K4,P4,Q4,S4)</f>
        <v>38089</v>
      </c>
      <c r="V4" s="29">
        <f>T4+U4</f>
        <v>234926</v>
      </c>
    </row>
    <row r="5" spans="2:22" s="34" customFormat="1" ht="15.75" customHeight="1">
      <c r="B5" s="23"/>
      <c r="C5" s="30" t="s">
        <v>23</v>
      </c>
      <c r="D5" s="25">
        <v>17005</v>
      </c>
      <c r="E5" s="25">
        <v>16568</v>
      </c>
      <c r="F5" s="26">
        <v>3354</v>
      </c>
      <c r="G5" s="26">
        <v>1515</v>
      </c>
      <c r="H5" s="25">
        <v>624</v>
      </c>
      <c r="I5" s="25">
        <v>1820</v>
      </c>
      <c r="J5" s="25">
        <v>5413</v>
      </c>
      <c r="K5" s="26">
        <v>1032</v>
      </c>
      <c r="L5" s="25">
        <v>11175</v>
      </c>
      <c r="M5" s="25">
        <v>16861</v>
      </c>
      <c r="N5" s="25">
        <v>4756</v>
      </c>
      <c r="O5" s="25">
        <v>1936</v>
      </c>
      <c r="P5" s="26">
        <v>2104</v>
      </c>
      <c r="Q5" s="26">
        <v>1493</v>
      </c>
      <c r="R5" s="25">
        <v>2749</v>
      </c>
      <c r="S5" s="26">
        <v>1361</v>
      </c>
      <c r="T5" s="31">
        <f aca="true" t="shared" si="0" ref="T5:T50">SUM(D5,E5,H5,I5,J5,L5,M5,N5,O5,R5)</f>
        <v>78907</v>
      </c>
      <c r="U5" s="32">
        <f aca="true" t="shared" si="1" ref="U5:U50">SUM(F5,G5,K5,P5,Q5,S5)</f>
        <v>10859</v>
      </c>
      <c r="V5" s="33">
        <f aca="true" t="shared" si="2" ref="V5:V50">T5+U5</f>
        <v>89766</v>
      </c>
    </row>
    <row r="6" spans="2:22" s="15" customFormat="1" ht="15.75" customHeight="1">
      <c r="B6" s="23"/>
      <c r="C6" s="24" t="s">
        <v>24</v>
      </c>
      <c r="D6" s="25">
        <v>5309</v>
      </c>
      <c r="E6" s="25">
        <v>7233</v>
      </c>
      <c r="F6" s="26">
        <v>1736</v>
      </c>
      <c r="G6" s="26">
        <v>1800</v>
      </c>
      <c r="H6" s="25">
        <v>534</v>
      </c>
      <c r="I6" s="25">
        <v>1269</v>
      </c>
      <c r="J6" s="25">
        <v>3403</v>
      </c>
      <c r="K6" s="26">
        <v>1461</v>
      </c>
      <c r="L6" s="25">
        <v>4606</v>
      </c>
      <c r="M6" s="25">
        <v>12698</v>
      </c>
      <c r="N6" s="25">
        <v>2846</v>
      </c>
      <c r="O6" s="25">
        <v>605</v>
      </c>
      <c r="P6" s="26">
        <v>3324</v>
      </c>
      <c r="Q6" s="26">
        <v>2432</v>
      </c>
      <c r="R6" s="25">
        <v>2000</v>
      </c>
      <c r="S6" s="26">
        <v>1743</v>
      </c>
      <c r="T6" s="27">
        <f t="shared" si="0"/>
        <v>40503</v>
      </c>
      <c r="U6" s="28">
        <f t="shared" si="1"/>
        <v>12496</v>
      </c>
      <c r="V6" s="29">
        <f t="shared" si="2"/>
        <v>52999</v>
      </c>
    </row>
    <row r="7" spans="2:22" s="15" customFormat="1" ht="15.75" customHeight="1">
      <c r="B7" s="23"/>
      <c r="C7" s="24" t="s">
        <v>25</v>
      </c>
      <c r="D7" s="25">
        <v>1717</v>
      </c>
      <c r="E7" s="25">
        <v>1220</v>
      </c>
      <c r="F7" s="26">
        <v>360</v>
      </c>
      <c r="G7" s="26">
        <v>782</v>
      </c>
      <c r="H7" s="25">
        <v>165</v>
      </c>
      <c r="I7" s="25">
        <v>90</v>
      </c>
      <c r="J7" s="25">
        <v>607</v>
      </c>
      <c r="K7" s="26">
        <v>625</v>
      </c>
      <c r="L7" s="25">
        <v>904</v>
      </c>
      <c r="M7" s="25">
        <v>1999</v>
      </c>
      <c r="N7" s="25">
        <v>395</v>
      </c>
      <c r="O7" s="25">
        <v>158</v>
      </c>
      <c r="P7" s="26">
        <v>1061</v>
      </c>
      <c r="Q7" s="26">
        <v>595</v>
      </c>
      <c r="R7" s="25">
        <v>558</v>
      </c>
      <c r="S7" s="26">
        <v>563</v>
      </c>
      <c r="T7" s="27">
        <f t="shared" si="0"/>
        <v>7813</v>
      </c>
      <c r="U7" s="28">
        <f t="shared" si="1"/>
        <v>3986</v>
      </c>
      <c r="V7" s="29">
        <f t="shared" si="2"/>
        <v>11799</v>
      </c>
    </row>
    <row r="8" spans="2:22" s="15" customFormat="1" ht="15.75" customHeight="1">
      <c r="B8" s="35"/>
      <c r="C8" s="36" t="s">
        <v>26</v>
      </c>
      <c r="D8" s="37">
        <v>2697</v>
      </c>
      <c r="E8" s="38">
        <v>3123</v>
      </c>
      <c r="F8" s="39">
        <v>3459</v>
      </c>
      <c r="G8" s="39">
        <v>2710</v>
      </c>
      <c r="H8" s="38">
        <v>511</v>
      </c>
      <c r="I8" s="38">
        <v>1200</v>
      </c>
      <c r="J8" s="38">
        <v>3588</v>
      </c>
      <c r="K8" s="39">
        <v>1714</v>
      </c>
      <c r="L8" s="38">
        <v>1867</v>
      </c>
      <c r="M8" s="38">
        <v>6746</v>
      </c>
      <c r="N8" s="38">
        <v>1349</v>
      </c>
      <c r="O8" s="38">
        <v>587</v>
      </c>
      <c r="P8" s="39">
        <v>5595</v>
      </c>
      <c r="Q8" s="39">
        <v>3295</v>
      </c>
      <c r="R8" s="38">
        <v>808</v>
      </c>
      <c r="S8" s="40">
        <v>1794</v>
      </c>
      <c r="T8" s="41">
        <f>SUM(D8,E8,H8,I8,J8,L8,M8,N8,O8,R8)</f>
        <v>22476</v>
      </c>
      <c r="U8" s="42">
        <f>SUM(F8,G8,K8,P8,Q8,S8)</f>
        <v>18567</v>
      </c>
      <c r="V8" s="43">
        <f>T8+U8</f>
        <v>41043</v>
      </c>
    </row>
    <row r="9" spans="2:22" s="15" customFormat="1" ht="15.75" customHeight="1">
      <c r="B9" s="44" t="s">
        <v>27</v>
      </c>
      <c r="C9" s="17" t="s">
        <v>20</v>
      </c>
      <c r="D9" s="18">
        <v>44486</v>
      </c>
      <c r="E9" s="18">
        <v>54092</v>
      </c>
      <c r="F9" s="19">
        <v>11538</v>
      </c>
      <c r="G9" s="19">
        <v>8547</v>
      </c>
      <c r="H9" s="18">
        <v>3962</v>
      </c>
      <c r="I9" s="18">
        <v>10018</v>
      </c>
      <c r="J9" s="18">
        <v>24302</v>
      </c>
      <c r="K9" s="19">
        <v>6103</v>
      </c>
      <c r="L9" s="18">
        <v>31645</v>
      </c>
      <c r="M9" s="18">
        <v>73597</v>
      </c>
      <c r="N9" s="18">
        <v>15830</v>
      </c>
      <c r="O9" s="18">
        <v>5017</v>
      </c>
      <c r="P9" s="19">
        <v>14391</v>
      </c>
      <c r="Q9" s="19">
        <v>8781</v>
      </c>
      <c r="R9" s="18">
        <v>10955</v>
      </c>
      <c r="S9" s="19">
        <v>7779</v>
      </c>
      <c r="T9" s="20">
        <f t="shared" si="0"/>
        <v>273904</v>
      </c>
      <c r="U9" s="21">
        <f t="shared" si="1"/>
        <v>57139</v>
      </c>
      <c r="V9" s="22">
        <f t="shared" si="2"/>
        <v>331043</v>
      </c>
    </row>
    <row r="10" spans="2:22" s="15" customFormat="1" ht="15.75" customHeight="1">
      <c r="B10" s="45"/>
      <c r="C10" s="24" t="s">
        <v>22</v>
      </c>
      <c r="D10" s="25">
        <v>18208</v>
      </c>
      <c r="E10" s="25">
        <v>23376</v>
      </c>
      <c r="F10" s="26">
        <v>5153</v>
      </c>
      <c r="G10" s="26">
        <v>3467</v>
      </c>
      <c r="H10" s="25">
        <v>1700</v>
      </c>
      <c r="I10" s="25">
        <v>4390</v>
      </c>
      <c r="J10" s="25">
        <v>10301</v>
      </c>
      <c r="K10" s="26">
        <v>2577</v>
      </c>
      <c r="L10" s="25">
        <v>13669</v>
      </c>
      <c r="M10" s="25">
        <v>29694</v>
      </c>
      <c r="N10" s="25">
        <v>6691</v>
      </c>
      <c r="O10" s="25">
        <v>2263</v>
      </c>
      <c r="P10" s="26">
        <v>5851</v>
      </c>
      <c r="Q10" s="26">
        <v>3557</v>
      </c>
      <c r="R10" s="25">
        <v>4833</v>
      </c>
      <c r="S10" s="26">
        <v>3056</v>
      </c>
      <c r="T10" s="27">
        <f t="shared" si="0"/>
        <v>115125</v>
      </c>
      <c r="U10" s="28">
        <f t="shared" si="1"/>
        <v>23661</v>
      </c>
      <c r="V10" s="29">
        <f t="shared" si="2"/>
        <v>138786</v>
      </c>
    </row>
    <row r="11" spans="2:22" s="15" customFormat="1" ht="15.75" customHeight="1">
      <c r="B11" s="45"/>
      <c r="C11" s="30" t="s">
        <v>23</v>
      </c>
      <c r="D11" s="25">
        <v>6550</v>
      </c>
      <c r="E11" s="25">
        <v>7739</v>
      </c>
      <c r="F11" s="26">
        <v>2493</v>
      </c>
      <c r="G11" s="26">
        <v>1057</v>
      </c>
      <c r="H11" s="25">
        <v>412</v>
      </c>
      <c r="I11" s="25">
        <v>1030</v>
      </c>
      <c r="J11" s="25">
        <v>2900</v>
      </c>
      <c r="K11" s="26">
        <v>686</v>
      </c>
      <c r="L11" s="25">
        <v>5000</v>
      </c>
      <c r="M11" s="25">
        <v>11860</v>
      </c>
      <c r="N11" s="25">
        <v>2587</v>
      </c>
      <c r="O11" s="25">
        <v>1299</v>
      </c>
      <c r="P11" s="26">
        <v>1459</v>
      </c>
      <c r="Q11" s="26">
        <v>852</v>
      </c>
      <c r="R11" s="25">
        <v>1129</v>
      </c>
      <c r="S11" s="26">
        <v>731</v>
      </c>
      <c r="T11" s="27">
        <f t="shared" si="0"/>
        <v>40506</v>
      </c>
      <c r="U11" s="28">
        <f t="shared" si="1"/>
        <v>7278</v>
      </c>
      <c r="V11" s="29">
        <f t="shared" si="2"/>
        <v>47784</v>
      </c>
    </row>
    <row r="12" spans="2:22" s="15" customFormat="1" ht="15.75" customHeight="1">
      <c r="B12" s="45"/>
      <c r="C12" s="24" t="s">
        <v>24</v>
      </c>
      <c r="D12" s="25">
        <v>5125</v>
      </c>
      <c r="E12" s="25">
        <v>6510</v>
      </c>
      <c r="F12" s="26">
        <v>1497</v>
      </c>
      <c r="G12" s="26">
        <v>1578</v>
      </c>
      <c r="H12" s="25">
        <v>465</v>
      </c>
      <c r="I12" s="25">
        <v>1216</v>
      </c>
      <c r="J12" s="25">
        <v>3058</v>
      </c>
      <c r="K12" s="26">
        <v>1247</v>
      </c>
      <c r="L12" s="25">
        <v>4103</v>
      </c>
      <c r="M12" s="25">
        <v>11181</v>
      </c>
      <c r="N12" s="25">
        <v>2570</v>
      </c>
      <c r="O12" s="25">
        <v>569</v>
      </c>
      <c r="P12" s="26">
        <v>2903</v>
      </c>
      <c r="Q12" s="26">
        <v>2005</v>
      </c>
      <c r="R12" s="25">
        <v>1697</v>
      </c>
      <c r="S12" s="26">
        <v>1462</v>
      </c>
      <c r="T12" s="27">
        <f t="shared" si="0"/>
        <v>36494</v>
      </c>
      <c r="U12" s="28">
        <f t="shared" si="1"/>
        <v>10692</v>
      </c>
      <c r="V12" s="29">
        <f t="shared" si="2"/>
        <v>47186</v>
      </c>
    </row>
    <row r="13" spans="2:22" ht="15.75" customHeight="1">
      <c r="B13" s="45"/>
      <c r="C13" s="24" t="s">
        <v>28</v>
      </c>
      <c r="D13" s="25">
        <v>563</v>
      </c>
      <c r="E13" s="25">
        <v>492</v>
      </c>
      <c r="F13" s="26">
        <v>174</v>
      </c>
      <c r="G13" s="26">
        <v>422</v>
      </c>
      <c r="H13" s="25">
        <v>84</v>
      </c>
      <c r="I13" s="25">
        <v>31</v>
      </c>
      <c r="J13" s="25">
        <v>388</v>
      </c>
      <c r="K13" s="26">
        <v>377</v>
      </c>
      <c r="L13" s="25">
        <v>178</v>
      </c>
      <c r="M13" s="25">
        <v>1034</v>
      </c>
      <c r="N13" s="25">
        <v>89</v>
      </c>
      <c r="O13" s="25">
        <v>64</v>
      </c>
      <c r="P13" s="26">
        <v>587</v>
      </c>
      <c r="Q13" s="26">
        <v>70</v>
      </c>
      <c r="R13" s="25">
        <v>243</v>
      </c>
      <c r="S13" s="26">
        <v>263</v>
      </c>
      <c r="T13" s="27">
        <f t="shared" si="0"/>
        <v>3166</v>
      </c>
      <c r="U13" s="28">
        <f t="shared" si="1"/>
        <v>1893</v>
      </c>
      <c r="V13" s="29">
        <f t="shared" si="2"/>
        <v>5059</v>
      </c>
    </row>
    <row r="14" spans="2:22" s="15" customFormat="1" ht="15.75" customHeight="1">
      <c r="B14" s="46"/>
      <c r="C14" s="36" t="s">
        <v>26</v>
      </c>
      <c r="D14" s="37">
        <v>1664</v>
      </c>
      <c r="E14" s="38">
        <v>1153</v>
      </c>
      <c r="F14" s="39">
        <v>2103</v>
      </c>
      <c r="G14" s="39">
        <v>1741</v>
      </c>
      <c r="H14" s="38">
        <v>277</v>
      </c>
      <c r="I14" s="38">
        <v>645</v>
      </c>
      <c r="J14" s="38">
        <v>2069</v>
      </c>
      <c r="K14" s="39">
        <v>1292</v>
      </c>
      <c r="L14" s="38">
        <v>768</v>
      </c>
      <c r="M14" s="38">
        <v>1851</v>
      </c>
      <c r="N14" s="38">
        <v>749</v>
      </c>
      <c r="O14" s="38">
        <v>247</v>
      </c>
      <c r="P14" s="39">
        <v>4192</v>
      </c>
      <c r="Q14" s="39">
        <v>1854</v>
      </c>
      <c r="R14" s="38">
        <v>297</v>
      </c>
      <c r="S14" s="40">
        <v>1038</v>
      </c>
      <c r="T14" s="41">
        <f t="shared" si="0"/>
        <v>9720</v>
      </c>
      <c r="U14" s="42">
        <f t="shared" si="1"/>
        <v>12220</v>
      </c>
      <c r="V14" s="43">
        <f t="shared" si="2"/>
        <v>21940</v>
      </c>
    </row>
    <row r="15" spans="2:22" s="15" customFormat="1" ht="15.75" customHeight="1">
      <c r="B15" s="44" t="s">
        <v>29</v>
      </c>
      <c r="C15" s="17" t="s">
        <v>20</v>
      </c>
      <c r="D15" s="18">
        <v>20780</v>
      </c>
      <c r="E15" s="18">
        <v>28500</v>
      </c>
      <c r="F15" s="19">
        <v>4664</v>
      </c>
      <c r="G15" s="19">
        <v>3169</v>
      </c>
      <c r="H15" s="18">
        <v>1292</v>
      </c>
      <c r="I15" s="18">
        <v>2714</v>
      </c>
      <c r="J15" s="18">
        <v>10912</v>
      </c>
      <c r="K15" s="19">
        <v>2374</v>
      </c>
      <c r="L15" s="18">
        <v>18172</v>
      </c>
      <c r="M15" s="18">
        <v>32039</v>
      </c>
      <c r="N15" s="18">
        <v>8879</v>
      </c>
      <c r="O15" s="18">
        <v>2460</v>
      </c>
      <c r="P15" s="19">
        <v>5137</v>
      </c>
      <c r="Q15" s="19">
        <v>3896</v>
      </c>
      <c r="R15" s="18">
        <v>6976</v>
      </c>
      <c r="S15" s="19">
        <v>3214</v>
      </c>
      <c r="T15" s="20">
        <f t="shared" si="0"/>
        <v>132724</v>
      </c>
      <c r="U15" s="21">
        <f t="shared" si="1"/>
        <v>22454</v>
      </c>
      <c r="V15" s="22">
        <f t="shared" si="2"/>
        <v>155178</v>
      </c>
    </row>
    <row r="16" spans="2:22" ht="15.75" customHeight="1">
      <c r="B16" s="45"/>
      <c r="C16" s="24" t="s">
        <v>22</v>
      </c>
      <c r="D16" s="25">
        <v>5710</v>
      </c>
      <c r="E16" s="25">
        <v>7515</v>
      </c>
      <c r="F16" s="26">
        <v>1533</v>
      </c>
      <c r="G16" s="26">
        <v>781</v>
      </c>
      <c r="H16" s="25">
        <v>453</v>
      </c>
      <c r="I16" s="25">
        <v>815</v>
      </c>
      <c r="J16" s="25">
        <v>2676</v>
      </c>
      <c r="K16" s="26">
        <v>597</v>
      </c>
      <c r="L16" s="25">
        <v>4620</v>
      </c>
      <c r="M16" s="25">
        <v>8003</v>
      </c>
      <c r="N16" s="25">
        <v>2225</v>
      </c>
      <c r="O16" s="25">
        <v>586</v>
      </c>
      <c r="P16" s="26">
        <v>1525</v>
      </c>
      <c r="Q16" s="26">
        <v>1025</v>
      </c>
      <c r="R16" s="25">
        <v>1830</v>
      </c>
      <c r="S16" s="26">
        <v>801</v>
      </c>
      <c r="T16" s="27">
        <f t="shared" si="0"/>
        <v>34433</v>
      </c>
      <c r="U16" s="28">
        <f t="shared" si="1"/>
        <v>6262</v>
      </c>
      <c r="V16" s="29">
        <f t="shared" si="2"/>
        <v>40695</v>
      </c>
    </row>
    <row r="17" spans="2:22" ht="15.75" customHeight="1">
      <c r="B17" s="45"/>
      <c r="C17" s="30" t="s">
        <v>23</v>
      </c>
      <c r="D17" s="25">
        <v>9227</v>
      </c>
      <c r="E17" s="25">
        <v>7025</v>
      </c>
      <c r="F17" s="26">
        <v>632</v>
      </c>
      <c r="G17" s="26">
        <v>391</v>
      </c>
      <c r="H17" s="25">
        <v>187</v>
      </c>
      <c r="I17" s="25">
        <v>481</v>
      </c>
      <c r="J17" s="25">
        <v>2161</v>
      </c>
      <c r="K17" s="26">
        <v>246</v>
      </c>
      <c r="L17" s="25">
        <v>4998</v>
      </c>
      <c r="M17" s="25">
        <v>4037</v>
      </c>
      <c r="N17" s="25">
        <v>1850</v>
      </c>
      <c r="O17" s="25">
        <v>567</v>
      </c>
      <c r="P17" s="26">
        <v>457</v>
      </c>
      <c r="Q17" s="26">
        <v>529</v>
      </c>
      <c r="R17" s="25">
        <v>1301</v>
      </c>
      <c r="S17" s="26">
        <v>503</v>
      </c>
      <c r="T17" s="27">
        <f t="shared" si="0"/>
        <v>31834</v>
      </c>
      <c r="U17" s="28">
        <f t="shared" si="1"/>
        <v>2758</v>
      </c>
      <c r="V17" s="29">
        <f t="shared" si="2"/>
        <v>34592</v>
      </c>
    </row>
    <row r="18" spans="2:22" ht="15.75" customHeight="1">
      <c r="B18" s="45"/>
      <c r="C18" s="24" t="s">
        <v>24</v>
      </c>
      <c r="D18" s="25">
        <v>184</v>
      </c>
      <c r="E18" s="25">
        <v>723</v>
      </c>
      <c r="F18" s="26">
        <v>239</v>
      </c>
      <c r="G18" s="26">
        <v>222</v>
      </c>
      <c r="H18" s="25">
        <v>69</v>
      </c>
      <c r="I18" s="25">
        <v>53</v>
      </c>
      <c r="J18" s="25">
        <v>345</v>
      </c>
      <c r="K18" s="26">
        <v>214</v>
      </c>
      <c r="L18" s="25">
        <v>503</v>
      </c>
      <c r="M18" s="25">
        <v>1517</v>
      </c>
      <c r="N18" s="25">
        <v>276</v>
      </c>
      <c r="O18" s="25">
        <v>36</v>
      </c>
      <c r="P18" s="26">
        <v>421</v>
      </c>
      <c r="Q18" s="26">
        <v>427</v>
      </c>
      <c r="R18" s="25">
        <v>303</v>
      </c>
      <c r="S18" s="26">
        <v>281</v>
      </c>
      <c r="T18" s="27">
        <f t="shared" si="0"/>
        <v>4009</v>
      </c>
      <c r="U18" s="28">
        <f t="shared" si="1"/>
        <v>1804</v>
      </c>
      <c r="V18" s="29">
        <f t="shared" si="2"/>
        <v>5813</v>
      </c>
    </row>
    <row r="19" spans="2:22" ht="15.75" customHeight="1">
      <c r="B19" s="45"/>
      <c r="C19" s="24" t="s">
        <v>30</v>
      </c>
      <c r="D19" s="25">
        <v>651</v>
      </c>
      <c r="E19" s="25">
        <v>333</v>
      </c>
      <c r="F19" s="26">
        <v>60</v>
      </c>
      <c r="G19" s="26">
        <v>138</v>
      </c>
      <c r="H19" s="25">
        <v>42</v>
      </c>
      <c r="I19" s="25">
        <v>21</v>
      </c>
      <c r="J19" s="25">
        <v>136</v>
      </c>
      <c r="K19" s="26">
        <v>154</v>
      </c>
      <c r="L19" s="25">
        <v>347</v>
      </c>
      <c r="M19" s="25">
        <v>476</v>
      </c>
      <c r="N19" s="25">
        <v>103</v>
      </c>
      <c r="O19" s="25">
        <v>11</v>
      </c>
      <c r="P19" s="26">
        <v>173</v>
      </c>
      <c r="Q19" s="26">
        <v>251</v>
      </c>
      <c r="R19" s="25">
        <v>87</v>
      </c>
      <c r="S19" s="26">
        <v>132</v>
      </c>
      <c r="T19" s="27">
        <f t="shared" si="0"/>
        <v>2207</v>
      </c>
      <c r="U19" s="28">
        <f t="shared" si="1"/>
        <v>908</v>
      </c>
      <c r="V19" s="29">
        <f t="shared" si="2"/>
        <v>3115</v>
      </c>
    </row>
    <row r="20" spans="2:22" s="15" customFormat="1" ht="15.75" customHeight="1">
      <c r="B20" s="46"/>
      <c r="C20" s="36" t="s">
        <v>26</v>
      </c>
      <c r="D20" s="37">
        <v>657</v>
      </c>
      <c r="E20" s="38">
        <v>1688</v>
      </c>
      <c r="F20" s="39">
        <v>1097</v>
      </c>
      <c r="G20" s="39">
        <v>644</v>
      </c>
      <c r="H20" s="38">
        <v>177</v>
      </c>
      <c r="I20" s="38">
        <v>492</v>
      </c>
      <c r="J20" s="38">
        <v>1320</v>
      </c>
      <c r="K20" s="39">
        <v>269</v>
      </c>
      <c r="L20" s="38">
        <v>616</v>
      </c>
      <c r="M20" s="38">
        <v>4480</v>
      </c>
      <c r="N20" s="38">
        <v>349</v>
      </c>
      <c r="O20" s="38">
        <v>225</v>
      </c>
      <c r="P20" s="39">
        <v>903</v>
      </c>
      <c r="Q20" s="39">
        <v>1106</v>
      </c>
      <c r="R20" s="38">
        <v>410</v>
      </c>
      <c r="S20" s="40">
        <v>481</v>
      </c>
      <c r="T20" s="41">
        <f>SUM(D20,E20,H20,I20,J20,L20,M20,N20,O20,R20)</f>
        <v>10414</v>
      </c>
      <c r="U20" s="42">
        <f>SUM(F20,G20,K20,P20,Q20,S20)</f>
        <v>4500</v>
      </c>
      <c r="V20" s="43">
        <f>T20+U20</f>
        <v>14914</v>
      </c>
    </row>
    <row r="21" spans="2:22" ht="15.75" customHeight="1">
      <c r="B21" s="44" t="s">
        <v>31</v>
      </c>
      <c r="C21" s="17" t="s">
        <v>20</v>
      </c>
      <c r="D21" s="18">
        <v>2098</v>
      </c>
      <c r="E21" s="18">
        <v>1550</v>
      </c>
      <c r="F21" s="19">
        <v>653</v>
      </c>
      <c r="G21" s="19">
        <v>499</v>
      </c>
      <c r="H21" s="18">
        <v>139</v>
      </c>
      <c r="I21" s="18">
        <v>239</v>
      </c>
      <c r="J21" s="18">
        <v>1297</v>
      </c>
      <c r="K21" s="19">
        <v>344</v>
      </c>
      <c r="L21" s="18">
        <v>1356</v>
      </c>
      <c r="M21" s="18">
        <v>2805</v>
      </c>
      <c r="N21" s="18">
        <v>649</v>
      </c>
      <c r="O21" s="18">
        <v>140</v>
      </c>
      <c r="P21" s="19">
        <v>654</v>
      </c>
      <c r="Q21" s="19">
        <v>387</v>
      </c>
      <c r="R21" s="18">
        <v>478</v>
      </c>
      <c r="S21" s="19">
        <v>321</v>
      </c>
      <c r="T21" s="20">
        <f t="shared" si="0"/>
        <v>10751</v>
      </c>
      <c r="U21" s="21">
        <f t="shared" si="1"/>
        <v>2858</v>
      </c>
      <c r="V21" s="22">
        <f t="shared" si="2"/>
        <v>13609</v>
      </c>
    </row>
    <row r="22" spans="2:22" ht="15.75" customHeight="1">
      <c r="B22" s="45"/>
      <c r="C22" s="24" t="s">
        <v>22</v>
      </c>
      <c r="D22" s="25">
        <v>1481</v>
      </c>
      <c r="E22" s="25">
        <v>996</v>
      </c>
      <c r="F22" s="26">
        <v>432</v>
      </c>
      <c r="G22" s="26">
        <v>334</v>
      </c>
      <c r="H22" s="25">
        <v>93</v>
      </c>
      <c r="I22" s="25">
        <v>169</v>
      </c>
      <c r="J22" s="25">
        <v>866</v>
      </c>
      <c r="K22" s="26">
        <v>198</v>
      </c>
      <c r="L22" s="25">
        <v>802</v>
      </c>
      <c r="M22" s="25">
        <v>1774</v>
      </c>
      <c r="N22" s="25">
        <v>378</v>
      </c>
      <c r="O22" s="25">
        <v>70</v>
      </c>
      <c r="P22" s="26">
        <v>409</v>
      </c>
      <c r="Q22" s="26">
        <v>239</v>
      </c>
      <c r="R22" s="25">
        <v>278</v>
      </c>
      <c r="S22" s="26">
        <v>213</v>
      </c>
      <c r="T22" s="27">
        <f t="shared" si="0"/>
        <v>6907</v>
      </c>
      <c r="U22" s="28">
        <f t="shared" si="1"/>
        <v>1825</v>
      </c>
      <c r="V22" s="29">
        <f t="shared" si="2"/>
        <v>8732</v>
      </c>
    </row>
    <row r="23" spans="2:22" ht="15.75" customHeight="1">
      <c r="B23" s="45"/>
      <c r="C23" s="30" t="s">
        <v>23</v>
      </c>
      <c r="D23" s="25">
        <v>393</v>
      </c>
      <c r="E23" s="25">
        <v>86</v>
      </c>
      <c r="F23" s="26">
        <v>1</v>
      </c>
      <c r="G23" s="26">
        <v>5</v>
      </c>
      <c r="H23" s="25">
        <v>1</v>
      </c>
      <c r="I23" s="25">
        <v>97</v>
      </c>
      <c r="J23" s="25">
        <v>37</v>
      </c>
      <c r="K23" s="26">
        <v>0</v>
      </c>
      <c r="L23" s="25">
        <v>15</v>
      </c>
      <c r="M23" s="25">
        <v>249</v>
      </c>
      <c r="N23" s="25">
        <v>15</v>
      </c>
      <c r="O23" s="25">
        <v>3</v>
      </c>
      <c r="P23" s="26">
        <v>5</v>
      </c>
      <c r="Q23" s="26">
        <v>16</v>
      </c>
      <c r="R23" s="25">
        <v>0</v>
      </c>
      <c r="S23" s="26">
        <v>45</v>
      </c>
      <c r="T23" s="27">
        <f t="shared" si="0"/>
        <v>896</v>
      </c>
      <c r="U23" s="28">
        <f t="shared" si="1"/>
        <v>72</v>
      </c>
      <c r="V23" s="29">
        <f t="shared" si="2"/>
        <v>968</v>
      </c>
    </row>
    <row r="24" spans="2:22" ht="15.75" customHeight="1">
      <c r="B24" s="45"/>
      <c r="C24" s="24" t="s">
        <v>24</v>
      </c>
      <c r="D24" s="25" t="s">
        <v>21</v>
      </c>
      <c r="E24" s="25" t="s">
        <v>21</v>
      </c>
      <c r="F24" s="26" t="s">
        <v>21</v>
      </c>
      <c r="G24" s="26" t="s">
        <v>21</v>
      </c>
      <c r="H24" s="25" t="s">
        <v>21</v>
      </c>
      <c r="I24" s="25" t="s">
        <v>21</v>
      </c>
      <c r="J24" s="25" t="s">
        <v>21</v>
      </c>
      <c r="K24" s="26" t="s">
        <v>21</v>
      </c>
      <c r="L24" s="25" t="s">
        <v>21</v>
      </c>
      <c r="M24" s="25" t="s">
        <v>21</v>
      </c>
      <c r="N24" s="25" t="s">
        <v>21</v>
      </c>
      <c r="O24" s="25" t="s">
        <v>21</v>
      </c>
      <c r="P24" s="26" t="s">
        <v>21</v>
      </c>
      <c r="Q24" s="26" t="s">
        <v>21</v>
      </c>
      <c r="R24" s="25" t="s">
        <v>21</v>
      </c>
      <c r="S24" s="26" t="s">
        <v>21</v>
      </c>
      <c r="T24" s="27">
        <f t="shared" si="0"/>
        <v>0</v>
      </c>
      <c r="U24" s="28">
        <f t="shared" si="1"/>
        <v>0</v>
      </c>
      <c r="V24" s="29">
        <f t="shared" si="2"/>
        <v>0</v>
      </c>
    </row>
    <row r="25" spans="2:22" ht="15.75" customHeight="1">
      <c r="B25" s="45"/>
      <c r="C25" s="24" t="s">
        <v>28</v>
      </c>
      <c r="D25" s="25" t="s">
        <v>21</v>
      </c>
      <c r="E25" s="25" t="s">
        <v>21</v>
      </c>
      <c r="F25" s="26" t="s">
        <v>21</v>
      </c>
      <c r="G25" s="26" t="s">
        <v>21</v>
      </c>
      <c r="H25" s="25" t="s">
        <v>21</v>
      </c>
      <c r="I25" s="25" t="s">
        <v>21</v>
      </c>
      <c r="J25" s="25" t="s">
        <v>21</v>
      </c>
      <c r="K25" s="26" t="s">
        <v>21</v>
      </c>
      <c r="L25" s="25" t="s">
        <v>21</v>
      </c>
      <c r="M25" s="25" t="s">
        <v>21</v>
      </c>
      <c r="N25" s="25" t="s">
        <v>21</v>
      </c>
      <c r="O25" s="25" t="s">
        <v>21</v>
      </c>
      <c r="P25" s="26" t="s">
        <v>21</v>
      </c>
      <c r="Q25" s="26" t="s">
        <v>21</v>
      </c>
      <c r="R25" s="25" t="s">
        <v>21</v>
      </c>
      <c r="S25" s="26" t="s">
        <v>21</v>
      </c>
      <c r="T25" s="27">
        <f t="shared" si="0"/>
        <v>0</v>
      </c>
      <c r="U25" s="28">
        <f t="shared" si="1"/>
        <v>0</v>
      </c>
      <c r="V25" s="29">
        <f t="shared" si="2"/>
        <v>0</v>
      </c>
    </row>
    <row r="26" spans="2:22" s="15" customFormat="1" ht="15.75" customHeight="1">
      <c r="B26" s="46"/>
      <c r="C26" s="36" t="s">
        <v>26</v>
      </c>
      <c r="D26" s="37">
        <v>0</v>
      </c>
      <c r="E26" s="38">
        <v>0</v>
      </c>
      <c r="F26" s="39">
        <v>0</v>
      </c>
      <c r="G26" s="39">
        <v>0</v>
      </c>
      <c r="H26" s="38">
        <v>1</v>
      </c>
      <c r="I26" s="38">
        <v>0</v>
      </c>
      <c r="J26" s="38">
        <v>4</v>
      </c>
      <c r="K26" s="39">
        <v>0</v>
      </c>
      <c r="L26" s="38">
        <v>3</v>
      </c>
      <c r="M26" s="38">
        <v>13</v>
      </c>
      <c r="N26" s="38">
        <v>10</v>
      </c>
      <c r="O26" s="38">
        <v>2</v>
      </c>
      <c r="P26" s="39">
        <v>0</v>
      </c>
      <c r="Q26" s="39">
        <v>2</v>
      </c>
      <c r="R26" s="38">
        <v>0</v>
      </c>
      <c r="S26" s="40">
        <v>0</v>
      </c>
      <c r="T26" s="41">
        <f t="shared" si="0"/>
        <v>33</v>
      </c>
      <c r="U26" s="42">
        <f t="shared" si="1"/>
        <v>2</v>
      </c>
      <c r="V26" s="43">
        <f t="shared" si="2"/>
        <v>35</v>
      </c>
    </row>
    <row r="27" spans="1:22" ht="15.75" customHeight="1">
      <c r="A27" s="47"/>
      <c r="B27" s="44" t="s">
        <v>32</v>
      </c>
      <c r="C27" s="17" t="s">
        <v>20</v>
      </c>
      <c r="D27" s="18">
        <v>1479</v>
      </c>
      <c r="E27" s="18">
        <v>2165</v>
      </c>
      <c r="F27" s="19">
        <v>303</v>
      </c>
      <c r="G27" s="19">
        <v>614</v>
      </c>
      <c r="H27" s="18">
        <v>47</v>
      </c>
      <c r="I27" s="18">
        <v>150</v>
      </c>
      <c r="J27" s="18">
        <v>748</v>
      </c>
      <c r="K27" s="19">
        <v>404</v>
      </c>
      <c r="L27" s="18">
        <v>1959</v>
      </c>
      <c r="M27" s="18">
        <v>2329</v>
      </c>
      <c r="N27" s="18">
        <v>781</v>
      </c>
      <c r="O27" s="18">
        <v>192</v>
      </c>
      <c r="P27" s="19">
        <v>909</v>
      </c>
      <c r="Q27" s="19">
        <v>569</v>
      </c>
      <c r="R27" s="18">
        <v>818</v>
      </c>
      <c r="S27" s="19">
        <v>455</v>
      </c>
      <c r="T27" s="20">
        <f t="shared" si="0"/>
        <v>10668</v>
      </c>
      <c r="U27" s="21">
        <f t="shared" si="1"/>
        <v>3254</v>
      </c>
      <c r="V27" s="22">
        <f t="shared" si="2"/>
        <v>13922</v>
      </c>
    </row>
    <row r="28" spans="1:22" ht="15.75" customHeight="1">
      <c r="A28" s="47"/>
      <c r="B28" s="45"/>
      <c r="C28" s="24" t="s">
        <v>22</v>
      </c>
      <c r="D28" s="25">
        <v>355</v>
      </c>
      <c r="E28" s="25">
        <v>508</v>
      </c>
      <c r="F28" s="26">
        <v>67</v>
      </c>
      <c r="G28" s="26">
        <v>198</v>
      </c>
      <c r="H28" s="25">
        <v>9</v>
      </c>
      <c r="I28" s="25">
        <v>27</v>
      </c>
      <c r="J28" s="25">
        <v>180</v>
      </c>
      <c r="K28" s="26">
        <v>82</v>
      </c>
      <c r="L28" s="25">
        <v>447</v>
      </c>
      <c r="M28" s="25">
        <v>356</v>
      </c>
      <c r="N28" s="25">
        <v>155</v>
      </c>
      <c r="O28" s="25">
        <v>50</v>
      </c>
      <c r="P28" s="26">
        <v>289</v>
      </c>
      <c r="Q28" s="26">
        <v>164</v>
      </c>
      <c r="R28" s="25">
        <v>201</v>
      </c>
      <c r="S28" s="26">
        <v>138</v>
      </c>
      <c r="T28" s="27">
        <f t="shared" si="0"/>
        <v>2288</v>
      </c>
      <c r="U28" s="28">
        <f t="shared" si="1"/>
        <v>938</v>
      </c>
      <c r="V28" s="29">
        <f t="shared" si="2"/>
        <v>3226</v>
      </c>
    </row>
    <row r="29" spans="1:22" ht="15.75" customHeight="1">
      <c r="A29" s="47"/>
      <c r="B29" s="45"/>
      <c r="C29" s="30" t="s">
        <v>23</v>
      </c>
      <c r="D29" s="25">
        <v>467</v>
      </c>
      <c r="E29" s="25">
        <v>1113</v>
      </c>
      <c r="F29" s="26">
        <v>20</v>
      </c>
      <c r="G29" s="26">
        <v>50</v>
      </c>
      <c r="H29" s="25">
        <v>9</v>
      </c>
      <c r="I29" s="25">
        <v>15</v>
      </c>
      <c r="J29" s="25">
        <v>159</v>
      </c>
      <c r="K29" s="26">
        <v>80</v>
      </c>
      <c r="L29" s="25">
        <v>809</v>
      </c>
      <c r="M29" s="25">
        <v>266</v>
      </c>
      <c r="N29" s="25">
        <v>193</v>
      </c>
      <c r="O29" s="25">
        <v>7</v>
      </c>
      <c r="P29" s="26">
        <v>152</v>
      </c>
      <c r="Q29" s="26">
        <v>60</v>
      </c>
      <c r="R29" s="25">
        <v>193</v>
      </c>
      <c r="S29" s="26">
        <v>62</v>
      </c>
      <c r="T29" s="27">
        <f t="shared" si="0"/>
        <v>3231</v>
      </c>
      <c r="U29" s="28">
        <f t="shared" si="1"/>
        <v>424</v>
      </c>
      <c r="V29" s="29">
        <f t="shared" si="2"/>
        <v>3655</v>
      </c>
    </row>
    <row r="30" spans="1:22" ht="15.75" customHeight="1">
      <c r="A30" s="47"/>
      <c r="B30" s="45"/>
      <c r="C30" s="24" t="s">
        <v>24</v>
      </c>
      <c r="D30" s="25" t="s">
        <v>21</v>
      </c>
      <c r="E30" s="25" t="s">
        <v>21</v>
      </c>
      <c r="F30" s="26" t="s">
        <v>21</v>
      </c>
      <c r="G30" s="26" t="s">
        <v>21</v>
      </c>
      <c r="H30" s="25" t="s">
        <v>21</v>
      </c>
      <c r="I30" s="25" t="s">
        <v>21</v>
      </c>
      <c r="J30" s="25" t="s">
        <v>21</v>
      </c>
      <c r="K30" s="26" t="s">
        <v>21</v>
      </c>
      <c r="L30" s="25" t="s">
        <v>21</v>
      </c>
      <c r="M30" s="25" t="s">
        <v>21</v>
      </c>
      <c r="N30" s="25" t="s">
        <v>21</v>
      </c>
      <c r="O30" s="25" t="s">
        <v>21</v>
      </c>
      <c r="P30" s="26" t="s">
        <v>21</v>
      </c>
      <c r="Q30" s="26" t="s">
        <v>21</v>
      </c>
      <c r="R30" s="25" t="s">
        <v>21</v>
      </c>
      <c r="S30" s="26" t="s">
        <v>21</v>
      </c>
      <c r="T30" s="27">
        <f t="shared" si="0"/>
        <v>0</v>
      </c>
      <c r="U30" s="28">
        <f t="shared" si="1"/>
        <v>0</v>
      </c>
      <c r="V30" s="29">
        <f t="shared" si="2"/>
        <v>0</v>
      </c>
    </row>
    <row r="31" spans="1:22" ht="15.75" customHeight="1">
      <c r="A31" s="47"/>
      <c r="B31" s="45"/>
      <c r="C31" s="24" t="s">
        <v>28</v>
      </c>
      <c r="D31" s="25">
        <v>208</v>
      </c>
      <c r="E31" s="25">
        <v>156</v>
      </c>
      <c r="F31" s="26">
        <v>56</v>
      </c>
      <c r="G31" s="26">
        <v>114</v>
      </c>
      <c r="H31" s="25" t="s">
        <v>21</v>
      </c>
      <c r="I31" s="25" t="s">
        <v>21</v>
      </c>
      <c r="J31" s="25">
        <v>72</v>
      </c>
      <c r="K31" s="26">
        <v>18</v>
      </c>
      <c r="L31" s="25">
        <v>169</v>
      </c>
      <c r="M31" s="25">
        <v>213</v>
      </c>
      <c r="N31" s="25">
        <v>87</v>
      </c>
      <c r="O31" s="25">
        <v>50</v>
      </c>
      <c r="P31" s="26">
        <v>148</v>
      </c>
      <c r="Q31" s="26">
        <v>142</v>
      </c>
      <c r="R31" s="25">
        <v>76</v>
      </c>
      <c r="S31" s="26">
        <v>56</v>
      </c>
      <c r="T31" s="27">
        <f t="shared" si="0"/>
        <v>1031</v>
      </c>
      <c r="U31" s="28">
        <f t="shared" si="1"/>
        <v>534</v>
      </c>
      <c r="V31" s="29">
        <f t="shared" si="2"/>
        <v>1565</v>
      </c>
    </row>
    <row r="32" spans="1:22" s="15" customFormat="1" ht="15.75" customHeight="1">
      <c r="A32" s="48"/>
      <c r="B32" s="46"/>
      <c r="C32" s="36" t="s">
        <v>26</v>
      </c>
      <c r="D32" s="37">
        <v>18</v>
      </c>
      <c r="E32" s="38">
        <v>95</v>
      </c>
      <c r="F32" s="39">
        <v>121</v>
      </c>
      <c r="G32" s="39">
        <v>160</v>
      </c>
      <c r="H32" s="38">
        <v>18</v>
      </c>
      <c r="I32" s="38">
        <v>21</v>
      </c>
      <c r="J32" s="38">
        <v>100</v>
      </c>
      <c r="K32" s="39">
        <v>27</v>
      </c>
      <c r="L32" s="38">
        <v>209</v>
      </c>
      <c r="M32" s="38">
        <v>148</v>
      </c>
      <c r="N32" s="38">
        <v>70</v>
      </c>
      <c r="O32" s="38">
        <v>50</v>
      </c>
      <c r="P32" s="39">
        <v>289</v>
      </c>
      <c r="Q32" s="39">
        <v>180</v>
      </c>
      <c r="R32" s="38">
        <v>66</v>
      </c>
      <c r="S32" s="40">
        <v>109</v>
      </c>
      <c r="T32" s="41">
        <f>SUM(D32,E32,H32,I32,J32,L32,M32,N32,O32,R32)</f>
        <v>795</v>
      </c>
      <c r="U32" s="42">
        <f>SUM(F32,G32,K32,P32,Q32,S32)</f>
        <v>886</v>
      </c>
      <c r="V32" s="43">
        <f>T32+U32</f>
        <v>1681</v>
      </c>
    </row>
    <row r="33" spans="2:22" ht="15.75" customHeight="1">
      <c r="B33" s="44" t="s">
        <v>33</v>
      </c>
      <c r="C33" s="24" t="s">
        <v>20</v>
      </c>
      <c r="D33" s="25">
        <v>5222</v>
      </c>
      <c r="E33" s="25">
        <v>7612</v>
      </c>
      <c r="F33" s="26">
        <v>1908</v>
      </c>
      <c r="G33" s="26">
        <v>667</v>
      </c>
      <c r="H33" s="25">
        <v>452</v>
      </c>
      <c r="I33" s="25">
        <v>1117</v>
      </c>
      <c r="J33" s="25">
        <v>2954</v>
      </c>
      <c r="K33" s="26">
        <v>497</v>
      </c>
      <c r="L33" s="25">
        <v>4660</v>
      </c>
      <c r="M33" s="25">
        <v>10911</v>
      </c>
      <c r="N33" s="25">
        <v>2079</v>
      </c>
      <c r="O33" s="25">
        <v>586</v>
      </c>
      <c r="P33" s="26">
        <v>937</v>
      </c>
      <c r="Q33" s="26">
        <v>547</v>
      </c>
      <c r="R33" s="25">
        <v>1884</v>
      </c>
      <c r="S33" s="26">
        <v>467</v>
      </c>
      <c r="T33" s="27">
        <f t="shared" si="0"/>
        <v>37477</v>
      </c>
      <c r="U33" s="28">
        <f t="shared" si="1"/>
        <v>5023</v>
      </c>
      <c r="V33" s="29">
        <f t="shared" si="2"/>
        <v>42500</v>
      </c>
    </row>
    <row r="34" spans="2:22" ht="15.75" customHeight="1">
      <c r="B34" s="45"/>
      <c r="C34" s="24" t="s">
        <v>22</v>
      </c>
      <c r="D34" s="25">
        <v>5031</v>
      </c>
      <c r="E34" s="25">
        <v>7302</v>
      </c>
      <c r="F34" s="26">
        <v>1754</v>
      </c>
      <c r="G34" s="26">
        <v>608</v>
      </c>
      <c r="H34" s="25">
        <v>426</v>
      </c>
      <c r="I34" s="25">
        <v>1051</v>
      </c>
      <c r="J34" s="25">
        <v>2790</v>
      </c>
      <c r="K34" s="26">
        <v>441</v>
      </c>
      <c r="L34" s="25">
        <v>4401</v>
      </c>
      <c r="M34" s="25">
        <v>10312</v>
      </c>
      <c r="N34" s="25">
        <v>1967</v>
      </c>
      <c r="O34" s="25">
        <v>549</v>
      </c>
      <c r="P34" s="26">
        <v>870</v>
      </c>
      <c r="Q34" s="26">
        <v>493</v>
      </c>
      <c r="R34" s="25">
        <v>1766</v>
      </c>
      <c r="S34" s="26">
        <v>434</v>
      </c>
      <c r="T34" s="27">
        <f t="shared" si="0"/>
        <v>35595</v>
      </c>
      <c r="U34" s="28">
        <f t="shared" si="1"/>
        <v>4600</v>
      </c>
      <c r="V34" s="29">
        <f t="shared" si="2"/>
        <v>40195</v>
      </c>
    </row>
    <row r="35" spans="2:22" ht="15.75" customHeight="1">
      <c r="B35" s="45"/>
      <c r="C35" s="30" t="s">
        <v>23</v>
      </c>
      <c r="D35" s="25">
        <v>325</v>
      </c>
      <c r="E35" s="25">
        <v>461</v>
      </c>
      <c r="F35" s="26">
        <v>205</v>
      </c>
      <c r="G35" s="26">
        <v>12</v>
      </c>
      <c r="H35" s="25">
        <v>9</v>
      </c>
      <c r="I35" s="25">
        <v>192</v>
      </c>
      <c r="J35" s="25">
        <v>156</v>
      </c>
      <c r="K35" s="26">
        <v>7</v>
      </c>
      <c r="L35" s="25">
        <v>235</v>
      </c>
      <c r="M35" s="25">
        <v>432</v>
      </c>
      <c r="N35" s="25">
        <v>93</v>
      </c>
      <c r="O35" s="25">
        <v>56</v>
      </c>
      <c r="P35" s="26">
        <v>10</v>
      </c>
      <c r="Q35" s="26">
        <v>30</v>
      </c>
      <c r="R35" s="25">
        <v>114</v>
      </c>
      <c r="S35" s="26">
        <v>4</v>
      </c>
      <c r="T35" s="27">
        <f t="shared" si="0"/>
        <v>2073</v>
      </c>
      <c r="U35" s="28">
        <f t="shared" si="1"/>
        <v>268</v>
      </c>
      <c r="V35" s="29">
        <f t="shared" si="2"/>
        <v>2341</v>
      </c>
    </row>
    <row r="36" spans="2:22" ht="15.75" customHeight="1">
      <c r="B36" s="45"/>
      <c r="C36" s="24" t="s">
        <v>24</v>
      </c>
      <c r="D36" s="25" t="s">
        <v>21</v>
      </c>
      <c r="E36" s="25" t="s">
        <v>21</v>
      </c>
      <c r="F36" s="26" t="s">
        <v>21</v>
      </c>
      <c r="G36" s="26" t="s">
        <v>21</v>
      </c>
      <c r="H36" s="25" t="s">
        <v>21</v>
      </c>
      <c r="I36" s="25" t="s">
        <v>21</v>
      </c>
      <c r="J36" s="25" t="s">
        <v>21</v>
      </c>
      <c r="K36" s="26" t="s">
        <v>21</v>
      </c>
      <c r="L36" s="25" t="s">
        <v>21</v>
      </c>
      <c r="M36" s="25" t="s">
        <v>21</v>
      </c>
      <c r="N36" s="25" t="s">
        <v>21</v>
      </c>
      <c r="O36" s="25" t="s">
        <v>21</v>
      </c>
      <c r="P36" s="26" t="s">
        <v>21</v>
      </c>
      <c r="Q36" s="26" t="s">
        <v>21</v>
      </c>
      <c r="R36" s="25" t="s">
        <v>21</v>
      </c>
      <c r="S36" s="26" t="s">
        <v>21</v>
      </c>
      <c r="T36" s="27">
        <f t="shared" si="0"/>
        <v>0</v>
      </c>
      <c r="U36" s="28">
        <f t="shared" si="1"/>
        <v>0</v>
      </c>
      <c r="V36" s="29">
        <f t="shared" si="2"/>
        <v>0</v>
      </c>
    </row>
    <row r="37" spans="2:22" ht="15.75" customHeight="1">
      <c r="B37" s="45"/>
      <c r="C37" s="24" t="s">
        <v>28</v>
      </c>
      <c r="D37" s="25" t="s">
        <v>21</v>
      </c>
      <c r="E37" s="25" t="s">
        <v>21</v>
      </c>
      <c r="F37" s="26" t="s">
        <v>21</v>
      </c>
      <c r="G37" s="26" t="s">
        <v>21</v>
      </c>
      <c r="H37" s="25" t="s">
        <v>21</v>
      </c>
      <c r="I37" s="25" t="s">
        <v>21</v>
      </c>
      <c r="J37" s="25" t="s">
        <v>21</v>
      </c>
      <c r="K37" s="26" t="s">
        <v>21</v>
      </c>
      <c r="L37" s="25" t="s">
        <v>21</v>
      </c>
      <c r="M37" s="25" t="s">
        <v>21</v>
      </c>
      <c r="N37" s="25" t="s">
        <v>21</v>
      </c>
      <c r="O37" s="25" t="s">
        <v>21</v>
      </c>
      <c r="P37" s="26" t="s">
        <v>21</v>
      </c>
      <c r="Q37" s="26" t="s">
        <v>21</v>
      </c>
      <c r="R37" s="25" t="s">
        <v>21</v>
      </c>
      <c r="S37" s="26" t="s">
        <v>21</v>
      </c>
      <c r="T37" s="27">
        <f t="shared" si="0"/>
        <v>0</v>
      </c>
      <c r="U37" s="28">
        <f t="shared" si="1"/>
        <v>0</v>
      </c>
      <c r="V37" s="29">
        <f t="shared" si="2"/>
        <v>0</v>
      </c>
    </row>
    <row r="38" spans="2:22" s="15" customFormat="1" ht="15.75" customHeight="1">
      <c r="B38" s="46"/>
      <c r="C38" s="36" t="s">
        <v>26</v>
      </c>
      <c r="D38" s="37">
        <v>26</v>
      </c>
      <c r="E38" s="38">
        <v>39</v>
      </c>
      <c r="F38" s="39">
        <v>32</v>
      </c>
      <c r="G38" s="39">
        <v>39</v>
      </c>
      <c r="H38" s="38">
        <v>0</v>
      </c>
      <c r="I38" s="38">
        <v>5</v>
      </c>
      <c r="J38" s="38">
        <v>84</v>
      </c>
      <c r="K38" s="39">
        <v>0</v>
      </c>
      <c r="L38" s="38">
        <v>22</v>
      </c>
      <c r="M38" s="38">
        <v>2</v>
      </c>
      <c r="N38" s="38">
        <v>5</v>
      </c>
      <c r="O38" s="38">
        <v>7</v>
      </c>
      <c r="P38" s="39">
        <v>5</v>
      </c>
      <c r="Q38" s="39">
        <v>18</v>
      </c>
      <c r="R38" s="38">
        <v>2</v>
      </c>
      <c r="S38" s="40">
        <v>0</v>
      </c>
      <c r="T38" s="41">
        <f t="shared" si="0"/>
        <v>192</v>
      </c>
      <c r="U38" s="42">
        <f t="shared" si="1"/>
        <v>94</v>
      </c>
      <c r="V38" s="43">
        <f t="shared" si="2"/>
        <v>286</v>
      </c>
    </row>
    <row r="39" spans="2:22" ht="15.75" customHeight="1">
      <c r="B39" s="44" t="s">
        <v>34</v>
      </c>
      <c r="C39" s="17" t="s">
        <v>20</v>
      </c>
      <c r="D39" s="18">
        <v>538</v>
      </c>
      <c r="E39" s="18">
        <v>407</v>
      </c>
      <c r="F39" s="19">
        <v>107</v>
      </c>
      <c r="G39" s="19">
        <v>126</v>
      </c>
      <c r="H39" s="18">
        <v>64</v>
      </c>
      <c r="I39" s="18">
        <v>51</v>
      </c>
      <c r="J39" s="18">
        <v>21</v>
      </c>
      <c r="K39" s="19">
        <v>142</v>
      </c>
      <c r="L39" s="18">
        <v>447</v>
      </c>
      <c r="M39" s="18">
        <v>629</v>
      </c>
      <c r="N39" s="18">
        <v>275</v>
      </c>
      <c r="O39" s="18">
        <v>78</v>
      </c>
      <c r="P39" s="19">
        <v>220</v>
      </c>
      <c r="Q39" s="19">
        <v>140</v>
      </c>
      <c r="R39" s="18">
        <v>152</v>
      </c>
      <c r="S39" s="19">
        <v>185</v>
      </c>
      <c r="T39" s="20">
        <f t="shared" si="0"/>
        <v>2662</v>
      </c>
      <c r="U39" s="21">
        <f t="shared" si="1"/>
        <v>920</v>
      </c>
      <c r="V39" s="22">
        <f t="shared" si="2"/>
        <v>3582</v>
      </c>
    </row>
    <row r="40" spans="2:22" ht="15.75" customHeight="1">
      <c r="B40" s="45"/>
      <c r="C40" s="24" t="s">
        <v>22</v>
      </c>
      <c r="D40" s="25">
        <v>519</v>
      </c>
      <c r="E40" s="25">
        <v>386</v>
      </c>
      <c r="F40" s="26">
        <v>87</v>
      </c>
      <c r="G40" s="26">
        <v>115</v>
      </c>
      <c r="H40" s="25">
        <v>57</v>
      </c>
      <c r="I40" s="25">
        <v>50</v>
      </c>
      <c r="J40" s="25">
        <v>21</v>
      </c>
      <c r="K40" s="26">
        <v>126</v>
      </c>
      <c r="L40" s="25">
        <v>408</v>
      </c>
      <c r="M40" s="25">
        <v>587</v>
      </c>
      <c r="N40" s="25">
        <v>259</v>
      </c>
      <c r="O40" s="25">
        <v>72</v>
      </c>
      <c r="P40" s="26">
        <v>191</v>
      </c>
      <c r="Q40" s="26">
        <v>122</v>
      </c>
      <c r="R40" s="25">
        <v>124</v>
      </c>
      <c r="S40" s="26">
        <v>162</v>
      </c>
      <c r="T40" s="27">
        <f t="shared" si="0"/>
        <v>2483</v>
      </c>
      <c r="U40" s="28">
        <f t="shared" si="1"/>
        <v>803</v>
      </c>
      <c r="V40" s="29">
        <f t="shared" si="2"/>
        <v>3286</v>
      </c>
    </row>
    <row r="41" spans="2:22" ht="15.75" customHeight="1">
      <c r="B41" s="45"/>
      <c r="C41" s="30" t="s">
        <v>23</v>
      </c>
      <c r="D41" s="25">
        <v>43</v>
      </c>
      <c r="E41" s="25">
        <v>144</v>
      </c>
      <c r="F41" s="26">
        <v>3</v>
      </c>
      <c r="G41" s="26">
        <v>0</v>
      </c>
      <c r="H41" s="25">
        <v>6</v>
      </c>
      <c r="I41" s="25">
        <v>4</v>
      </c>
      <c r="J41" s="25">
        <v>0</v>
      </c>
      <c r="K41" s="26">
        <v>10</v>
      </c>
      <c r="L41" s="25">
        <v>116</v>
      </c>
      <c r="M41" s="25">
        <v>17</v>
      </c>
      <c r="N41" s="25">
        <v>18</v>
      </c>
      <c r="O41" s="25">
        <v>4</v>
      </c>
      <c r="P41" s="26">
        <v>21</v>
      </c>
      <c r="Q41" s="26">
        <v>6</v>
      </c>
      <c r="R41" s="25">
        <v>10</v>
      </c>
      <c r="S41" s="26">
        <v>16</v>
      </c>
      <c r="T41" s="27">
        <f t="shared" si="0"/>
        <v>362</v>
      </c>
      <c r="U41" s="28">
        <f t="shared" si="1"/>
        <v>56</v>
      </c>
      <c r="V41" s="29">
        <f t="shared" si="2"/>
        <v>418</v>
      </c>
    </row>
    <row r="42" spans="2:22" ht="15.75" customHeight="1">
      <c r="B42" s="45"/>
      <c r="C42" s="24" t="s">
        <v>24</v>
      </c>
      <c r="D42" s="25" t="s">
        <v>21</v>
      </c>
      <c r="E42" s="25" t="s">
        <v>21</v>
      </c>
      <c r="F42" s="26" t="s">
        <v>21</v>
      </c>
      <c r="G42" s="26" t="s">
        <v>21</v>
      </c>
      <c r="H42" s="25" t="s">
        <v>21</v>
      </c>
      <c r="I42" s="25" t="s">
        <v>21</v>
      </c>
      <c r="J42" s="25" t="s">
        <v>21</v>
      </c>
      <c r="K42" s="26" t="s">
        <v>21</v>
      </c>
      <c r="L42" s="25" t="s">
        <v>21</v>
      </c>
      <c r="M42" s="25" t="s">
        <v>21</v>
      </c>
      <c r="N42" s="25" t="s">
        <v>21</v>
      </c>
      <c r="O42" s="25" t="s">
        <v>21</v>
      </c>
      <c r="P42" s="26" t="s">
        <v>21</v>
      </c>
      <c r="Q42" s="26" t="s">
        <v>21</v>
      </c>
      <c r="R42" s="25" t="s">
        <v>21</v>
      </c>
      <c r="S42" s="26" t="s">
        <v>21</v>
      </c>
      <c r="T42" s="27">
        <f t="shared" si="0"/>
        <v>0</v>
      </c>
      <c r="U42" s="28">
        <f t="shared" si="1"/>
        <v>0</v>
      </c>
      <c r="V42" s="29">
        <f t="shared" si="2"/>
        <v>0</v>
      </c>
    </row>
    <row r="43" spans="2:22" ht="15.75" customHeight="1">
      <c r="B43" s="45"/>
      <c r="C43" s="24" t="s">
        <v>28</v>
      </c>
      <c r="D43" s="25">
        <v>295</v>
      </c>
      <c r="E43" s="25">
        <v>239</v>
      </c>
      <c r="F43" s="26">
        <v>70</v>
      </c>
      <c r="G43" s="26">
        <v>108</v>
      </c>
      <c r="H43" s="25">
        <v>39</v>
      </c>
      <c r="I43" s="25">
        <v>38</v>
      </c>
      <c r="J43" s="25">
        <v>11</v>
      </c>
      <c r="K43" s="26">
        <v>76</v>
      </c>
      <c r="L43" s="25">
        <v>210</v>
      </c>
      <c r="M43" s="25">
        <v>276</v>
      </c>
      <c r="N43" s="25">
        <v>116</v>
      </c>
      <c r="O43" s="25">
        <v>33</v>
      </c>
      <c r="P43" s="26">
        <v>153</v>
      </c>
      <c r="Q43" s="26">
        <v>132</v>
      </c>
      <c r="R43" s="25">
        <v>152</v>
      </c>
      <c r="S43" s="26">
        <v>112</v>
      </c>
      <c r="T43" s="27">
        <f t="shared" si="0"/>
        <v>1409</v>
      </c>
      <c r="U43" s="28">
        <f t="shared" si="1"/>
        <v>651</v>
      </c>
      <c r="V43" s="29">
        <f t="shared" si="2"/>
        <v>2060</v>
      </c>
    </row>
    <row r="44" spans="2:22" s="15" customFormat="1" ht="15.75" customHeight="1">
      <c r="B44" s="46"/>
      <c r="C44" s="36" t="s">
        <v>26</v>
      </c>
      <c r="D44" s="37">
        <v>332</v>
      </c>
      <c r="E44" s="38">
        <v>148</v>
      </c>
      <c r="F44" s="39">
        <v>106</v>
      </c>
      <c r="G44" s="39">
        <v>126</v>
      </c>
      <c r="H44" s="38">
        <v>38</v>
      </c>
      <c r="I44" s="38">
        <v>37</v>
      </c>
      <c r="J44" s="38">
        <v>11</v>
      </c>
      <c r="K44" s="39">
        <v>126</v>
      </c>
      <c r="L44" s="38">
        <v>249</v>
      </c>
      <c r="M44" s="38">
        <v>252</v>
      </c>
      <c r="N44" s="38">
        <v>166</v>
      </c>
      <c r="O44" s="38">
        <v>56</v>
      </c>
      <c r="P44" s="39">
        <v>206</v>
      </c>
      <c r="Q44" s="39">
        <v>135</v>
      </c>
      <c r="R44" s="38">
        <v>33</v>
      </c>
      <c r="S44" s="40">
        <v>166</v>
      </c>
      <c r="T44" s="41">
        <f>SUM(D44,E44,H44,I44,J44,L44,M44,N44,O44,R44)</f>
        <v>1322</v>
      </c>
      <c r="U44" s="42">
        <f>SUM(F44,G44,K44,P44,Q44,S44)</f>
        <v>865</v>
      </c>
      <c r="V44" s="43">
        <f>T44+U44</f>
        <v>2187</v>
      </c>
    </row>
    <row r="45" spans="2:22" ht="15.75" customHeight="1">
      <c r="B45" s="44" t="s">
        <v>35</v>
      </c>
      <c r="C45" s="17" t="s">
        <v>20</v>
      </c>
      <c r="D45" s="18" t="s">
        <v>21</v>
      </c>
      <c r="E45" s="18" t="s">
        <v>21</v>
      </c>
      <c r="F45" s="19" t="s">
        <v>21</v>
      </c>
      <c r="G45" s="19" t="s">
        <v>21</v>
      </c>
      <c r="H45" s="18">
        <v>24</v>
      </c>
      <c r="I45" s="18">
        <v>93</v>
      </c>
      <c r="J45" s="18" t="s">
        <v>21</v>
      </c>
      <c r="K45" s="19">
        <v>15</v>
      </c>
      <c r="L45" s="18">
        <v>79</v>
      </c>
      <c r="M45" s="18" t="s">
        <v>21</v>
      </c>
      <c r="N45" s="18" t="s">
        <v>21</v>
      </c>
      <c r="O45" s="18" t="s">
        <v>21</v>
      </c>
      <c r="P45" s="19" t="s">
        <v>21</v>
      </c>
      <c r="Q45" s="19" t="s">
        <v>21</v>
      </c>
      <c r="R45" s="18">
        <v>28</v>
      </c>
      <c r="S45" s="19" t="s">
        <v>21</v>
      </c>
      <c r="T45" s="20">
        <f t="shared" si="0"/>
        <v>224</v>
      </c>
      <c r="U45" s="21">
        <f t="shared" si="1"/>
        <v>15</v>
      </c>
      <c r="V45" s="22">
        <f t="shared" si="2"/>
        <v>239</v>
      </c>
    </row>
    <row r="46" spans="2:22" ht="15.75" customHeight="1">
      <c r="B46" s="45"/>
      <c r="C46" s="24" t="s">
        <v>22</v>
      </c>
      <c r="D46" s="25" t="s">
        <v>21</v>
      </c>
      <c r="E46" s="25" t="s">
        <v>21</v>
      </c>
      <c r="F46" s="26" t="s">
        <v>21</v>
      </c>
      <c r="G46" s="26" t="s">
        <v>21</v>
      </c>
      <c r="H46" s="25">
        <v>1</v>
      </c>
      <c r="I46" s="25">
        <v>2</v>
      </c>
      <c r="J46" s="25" t="s">
        <v>21</v>
      </c>
      <c r="K46" s="26">
        <v>0</v>
      </c>
      <c r="L46" s="25">
        <v>1</v>
      </c>
      <c r="M46" s="25" t="s">
        <v>21</v>
      </c>
      <c r="N46" s="25" t="s">
        <v>21</v>
      </c>
      <c r="O46" s="25" t="s">
        <v>21</v>
      </c>
      <c r="P46" s="26" t="s">
        <v>21</v>
      </c>
      <c r="Q46" s="26" t="s">
        <v>21</v>
      </c>
      <c r="R46" s="25">
        <v>2</v>
      </c>
      <c r="S46" s="26" t="s">
        <v>21</v>
      </c>
      <c r="T46" s="27">
        <f t="shared" si="0"/>
        <v>6</v>
      </c>
      <c r="U46" s="28">
        <f t="shared" si="1"/>
        <v>0</v>
      </c>
      <c r="V46" s="29">
        <f t="shared" si="2"/>
        <v>6</v>
      </c>
    </row>
    <row r="47" spans="2:22" ht="15.75" customHeight="1">
      <c r="B47" s="45"/>
      <c r="C47" s="30" t="s">
        <v>23</v>
      </c>
      <c r="D47" s="25" t="s">
        <v>21</v>
      </c>
      <c r="E47" s="25" t="s">
        <v>21</v>
      </c>
      <c r="F47" s="26" t="s">
        <v>21</v>
      </c>
      <c r="G47" s="26" t="s">
        <v>21</v>
      </c>
      <c r="H47" s="25">
        <v>0</v>
      </c>
      <c r="I47" s="25">
        <v>1</v>
      </c>
      <c r="J47" s="25" t="s">
        <v>21</v>
      </c>
      <c r="K47" s="26">
        <v>3</v>
      </c>
      <c r="L47" s="25">
        <v>2</v>
      </c>
      <c r="M47" s="25" t="s">
        <v>21</v>
      </c>
      <c r="N47" s="25" t="s">
        <v>21</v>
      </c>
      <c r="O47" s="25" t="s">
        <v>21</v>
      </c>
      <c r="P47" s="26" t="s">
        <v>21</v>
      </c>
      <c r="Q47" s="26" t="s">
        <v>21</v>
      </c>
      <c r="R47" s="25">
        <v>2</v>
      </c>
      <c r="S47" s="26" t="s">
        <v>21</v>
      </c>
      <c r="T47" s="27">
        <f t="shared" si="0"/>
        <v>5</v>
      </c>
      <c r="U47" s="28">
        <f t="shared" si="1"/>
        <v>3</v>
      </c>
      <c r="V47" s="29">
        <f t="shared" si="2"/>
        <v>8</v>
      </c>
    </row>
    <row r="48" spans="2:22" ht="15.75" customHeight="1">
      <c r="B48" s="45"/>
      <c r="C48" s="24" t="s">
        <v>24</v>
      </c>
      <c r="D48" s="25" t="s">
        <v>21</v>
      </c>
      <c r="E48" s="25" t="s">
        <v>21</v>
      </c>
      <c r="F48" s="26" t="s">
        <v>21</v>
      </c>
      <c r="G48" s="26" t="s">
        <v>21</v>
      </c>
      <c r="H48" s="25" t="s">
        <v>21</v>
      </c>
      <c r="I48" s="25" t="s">
        <v>21</v>
      </c>
      <c r="J48" s="25" t="s">
        <v>21</v>
      </c>
      <c r="K48" s="26" t="s">
        <v>21</v>
      </c>
      <c r="L48" s="25" t="s">
        <v>21</v>
      </c>
      <c r="M48" s="25" t="s">
        <v>21</v>
      </c>
      <c r="N48" s="25" t="s">
        <v>21</v>
      </c>
      <c r="O48" s="25" t="s">
        <v>21</v>
      </c>
      <c r="P48" s="26" t="s">
        <v>21</v>
      </c>
      <c r="Q48" s="26" t="s">
        <v>21</v>
      </c>
      <c r="R48" s="25" t="s">
        <v>21</v>
      </c>
      <c r="S48" s="26" t="s">
        <v>21</v>
      </c>
      <c r="T48" s="27">
        <f t="shared" si="0"/>
        <v>0</v>
      </c>
      <c r="U48" s="28">
        <f t="shared" si="1"/>
        <v>0</v>
      </c>
      <c r="V48" s="29">
        <f t="shared" si="2"/>
        <v>0</v>
      </c>
    </row>
    <row r="49" spans="2:22" ht="15.75" customHeight="1">
      <c r="B49" s="45"/>
      <c r="C49" s="24" t="s">
        <v>28</v>
      </c>
      <c r="D49" s="25" t="s">
        <v>21</v>
      </c>
      <c r="E49" s="25" t="s">
        <v>21</v>
      </c>
      <c r="F49" s="26" t="s">
        <v>21</v>
      </c>
      <c r="G49" s="26" t="s">
        <v>21</v>
      </c>
      <c r="H49" s="25" t="s">
        <v>21</v>
      </c>
      <c r="I49" s="25" t="s">
        <v>21</v>
      </c>
      <c r="J49" s="25" t="s">
        <v>21</v>
      </c>
      <c r="K49" s="26" t="s">
        <v>21</v>
      </c>
      <c r="L49" s="25" t="s">
        <v>21</v>
      </c>
      <c r="M49" s="25" t="s">
        <v>21</v>
      </c>
      <c r="N49" s="25" t="s">
        <v>21</v>
      </c>
      <c r="O49" s="25" t="s">
        <v>21</v>
      </c>
      <c r="P49" s="26" t="s">
        <v>21</v>
      </c>
      <c r="Q49" s="26" t="s">
        <v>21</v>
      </c>
      <c r="R49" s="25" t="s">
        <v>21</v>
      </c>
      <c r="S49" s="26" t="s">
        <v>21</v>
      </c>
      <c r="T49" s="27">
        <f t="shared" si="0"/>
        <v>0</v>
      </c>
      <c r="U49" s="28">
        <f t="shared" si="1"/>
        <v>0</v>
      </c>
      <c r="V49" s="29">
        <f t="shared" si="2"/>
        <v>0</v>
      </c>
    </row>
    <row r="50" spans="2:22" s="15" customFormat="1" ht="15.75" customHeight="1">
      <c r="B50" s="46"/>
      <c r="C50" s="36" t="s">
        <v>26</v>
      </c>
      <c r="D50" s="37" t="s">
        <v>21</v>
      </c>
      <c r="E50" s="38" t="s">
        <v>21</v>
      </c>
      <c r="F50" s="39" t="s">
        <v>21</v>
      </c>
      <c r="G50" s="39" t="s">
        <v>21</v>
      </c>
      <c r="H50" s="38">
        <v>0</v>
      </c>
      <c r="I50" s="38">
        <v>0</v>
      </c>
      <c r="J50" s="38" t="s">
        <v>21</v>
      </c>
      <c r="K50" s="39">
        <v>0</v>
      </c>
      <c r="L50" s="38">
        <v>0</v>
      </c>
      <c r="M50" s="38" t="s">
        <v>21</v>
      </c>
      <c r="N50" s="38" t="s">
        <v>21</v>
      </c>
      <c r="O50" s="38" t="s">
        <v>21</v>
      </c>
      <c r="P50" s="39" t="s">
        <v>21</v>
      </c>
      <c r="Q50" s="39" t="s">
        <v>21</v>
      </c>
      <c r="R50" s="38">
        <v>0</v>
      </c>
      <c r="S50" s="40" t="s">
        <v>21</v>
      </c>
      <c r="T50" s="41">
        <f t="shared" si="0"/>
        <v>0</v>
      </c>
      <c r="U50" s="42">
        <f t="shared" si="1"/>
        <v>0</v>
      </c>
      <c r="V50" s="43">
        <f t="shared" si="2"/>
        <v>0</v>
      </c>
    </row>
    <row r="51" spans="2:22" ht="23.25" customHeight="1">
      <c r="B51" s="49" t="s">
        <v>38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2:22" ht="25.5" customHeight="1">
      <c r="B52" s="1" t="s">
        <v>37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2:22" ht="45">
      <c r="B53" s="4"/>
      <c r="C53" s="5"/>
      <c r="D53" s="6" t="s">
        <v>0</v>
      </c>
      <c r="E53" s="7" t="s">
        <v>1</v>
      </c>
      <c r="F53" s="8" t="s">
        <v>2</v>
      </c>
      <c r="G53" s="9" t="s">
        <v>3</v>
      </c>
      <c r="H53" s="10" t="s">
        <v>4</v>
      </c>
      <c r="I53" s="10" t="s">
        <v>5</v>
      </c>
      <c r="J53" s="10" t="s">
        <v>6</v>
      </c>
      <c r="K53" s="9" t="s">
        <v>7</v>
      </c>
      <c r="L53" s="10" t="s">
        <v>8</v>
      </c>
      <c r="M53" s="10" t="s">
        <v>9</v>
      </c>
      <c r="N53" s="10" t="s">
        <v>10</v>
      </c>
      <c r="O53" s="10" t="s">
        <v>11</v>
      </c>
      <c r="P53" s="9" t="s">
        <v>12</v>
      </c>
      <c r="Q53" s="9" t="s">
        <v>13</v>
      </c>
      <c r="R53" s="10" t="s">
        <v>14</v>
      </c>
      <c r="S53" s="9" t="s">
        <v>15</v>
      </c>
      <c r="T53" s="11" t="s">
        <v>16</v>
      </c>
      <c r="U53" s="12" t="s">
        <v>17</v>
      </c>
      <c r="V53" s="13" t="s">
        <v>18</v>
      </c>
    </row>
    <row r="54" spans="2:22" ht="15.75" customHeight="1">
      <c r="B54" s="52" t="s">
        <v>19</v>
      </c>
      <c r="C54" s="17" t="s">
        <v>20</v>
      </c>
      <c r="D54" s="18">
        <f>D3</f>
        <v>74603</v>
      </c>
      <c r="E54" s="18">
        <f aca="true" t="shared" si="3" ref="E54:V54">E3</f>
        <v>94326</v>
      </c>
      <c r="F54" s="19">
        <f t="shared" si="3"/>
        <v>19173</v>
      </c>
      <c r="G54" s="19">
        <f t="shared" si="3"/>
        <v>13622</v>
      </c>
      <c r="H54" s="18">
        <f t="shared" si="3"/>
        <v>5980</v>
      </c>
      <c r="I54" s="18">
        <f t="shared" si="3"/>
        <v>14382</v>
      </c>
      <c r="J54" s="18">
        <f t="shared" si="3"/>
        <v>40234</v>
      </c>
      <c r="K54" s="19">
        <f t="shared" si="3"/>
        <v>9879</v>
      </c>
      <c r="L54" s="18">
        <f t="shared" si="3"/>
        <v>58318</v>
      </c>
      <c r="M54" s="18">
        <f t="shared" si="3"/>
        <v>122310</v>
      </c>
      <c r="N54" s="18">
        <f t="shared" si="3"/>
        <v>28493</v>
      </c>
      <c r="O54" s="18">
        <f t="shared" si="3"/>
        <v>8473</v>
      </c>
      <c r="P54" s="19">
        <f t="shared" si="3"/>
        <v>22248</v>
      </c>
      <c r="Q54" s="19">
        <f t="shared" si="3"/>
        <v>14320</v>
      </c>
      <c r="R54" s="18">
        <f t="shared" si="3"/>
        <v>21291</v>
      </c>
      <c r="S54" s="19">
        <f t="shared" si="3"/>
        <v>12421</v>
      </c>
      <c r="T54" s="53">
        <f t="shared" si="3"/>
        <v>468410</v>
      </c>
      <c r="U54" s="54">
        <f t="shared" si="3"/>
        <v>91663</v>
      </c>
      <c r="V54" s="55">
        <f t="shared" si="3"/>
        <v>560073</v>
      </c>
    </row>
    <row r="55" spans="2:22" ht="15.75" customHeight="1">
      <c r="B55" s="52"/>
      <c r="C55" s="24" t="s">
        <v>22</v>
      </c>
      <c r="D55" s="56">
        <f aca="true" t="shared" si="4" ref="D55:S59">IF(AND(D$3&lt;&gt;0,D$3&lt;&gt;".",D4&lt;&gt;"."),D4/D$3,".")</f>
        <v>0.4196077905714247</v>
      </c>
      <c r="E55" s="56">
        <f t="shared" si="4"/>
        <v>0.42494116150372113</v>
      </c>
      <c r="F55" s="57">
        <f t="shared" si="4"/>
        <v>0.4707661816095551</v>
      </c>
      <c r="G55" s="57">
        <f t="shared" si="4"/>
        <v>0.4039788577301424</v>
      </c>
      <c r="H55" s="56">
        <f t="shared" si="4"/>
        <v>0.4580267558528428</v>
      </c>
      <c r="I55" s="56">
        <f t="shared" si="4"/>
        <v>0.4522319566124322</v>
      </c>
      <c r="J55" s="56">
        <f t="shared" si="4"/>
        <v>0.41840234627429534</v>
      </c>
      <c r="K55" s="57">
        <f t="shared" si="4"/>
        <v>0.4070250025306205</v>
      </c>
      <c r="L55" s="56">
        <f t="shared" si="4"/>
        <v>0.41750402963064576</v>
      </c>
      <c r="M55" s="56">
        <f t="shared" si="4"/>
        <v>0.4147330553511569</v>
      </c>
      <c r="N55" s="56">
        <f t="shared" si="4"/>
        <v>0.4097497630997087</v>
      </c>
      <c r="O55" s="56">
        <f t="shared" si="4"/>
        <v>0.42369880797828396</v>
      </c>
      <c r="P55" s="57">
        <f t="shared" si="4"/>
        <v>0.41059870550161814</v>
      </c>
      <c r="Q55" s="57">
        <f t="shared" si="4"/>
        <v>0.39106145251396646</v>
      </c>
      <c r="R55" s="56">
        <f t="shared" si="4"/>
        <v>0.4243107416279179</v>
      </c>
      <c r="S55" s="58">
        <f t="shared" si="4"/>
        <v>0.38676435069640125</v>
      </c>
      <c r="T55" s="59">
        <f aca="true" t="shared" si="5" ref="T55:V59">IF(AND(T$3&lt;&gt;0,T$3&lt;&gt;"."),T4/T$3,".")</f>
        <v>0.42022373561623366</v>
      </c>
      <c r="U55" s="60">
        <f t="shared" si="5"/>
        <v>0.41553298495576185</v>
      </c>
      <c r="V55" s="61">
        <f t="shared" si="5"/>
        <v>0.419456035195412</v>
      </c>
    </row>
    <row r="56" spans="2:22" ht="15.75" customHeight="1">
      <c r="B56" s="52"/>
      <c r="C56" s="30" t="s">
        <v>23</v>
      </c>
      <c r="D56" s="56">
        <f t="shared" si="4"/>
        <v>0.22793989517847807</v>
      </c>
      <c r="E56" s="56">
        <f t="shared" si="4"/>
        <v>0.17564616330598137</v>
      </c>
      <c r="F56" s="57">
        <f t="shared" si="4"/>
        <v>0.17493350023470505</v>
      </c>
      <c r="G56" s="57">
        <f t="shared" si="4"/>
        <v>0.1112171487299956</v>
      </c>
      <c r="H56" s="56">
        <f t="shared" si="4"/>
        <v>0.10434782608695652</v>
      </c>
      <c r="I56" s="56">
        <f t="shared" si="4"/>
        <v>0.12654707272980115</v>
      </c>
      <c r="J56" s="56">
        <f t="shared" si="4"/>
        <v>0.1345379529750957</v>
      </c>
      <c r="K56" s="57">
        <f t="shared" si="4"/>
        <v>0.10446401457637412</v>
      </c>
      <c r="L56" s="56">
        <f t="shared" si="4"/>
        <v>0.19162179772968896</v>
      </c>
      <c r="M56" s="56">
        <f t="shared" si="4"/>
        <v>0.13785463167361622</v>
      </c>
      <c r="N56" s="56">
        <f t="shared" si="4"/>
        <v>0.16691819043273787</v>
      </c>
      <c r="O56" s="56">
        <f t="shared" si="4"/>
        <v>0.2284904992328573</v>
      </c>
      <c r="P56" s="57">
        <f t="shared" si="4"/>
        <v>0.0945702984537936</v>
      </c>
      <c r="Q56" s="57">
        <f t="shared" si="4"/>
        <v>0.10425977653631285</v>
      </c>
      <c r="R56" s="56">
        <f t="shared" si="4"/>
        <v>0.12911558874641868</v>
      </c>
      <c r="S56" s="58">
        <f t="shared" si="4"/>
        <v>0.10957249818855165</v>
      </c>
      <c r="T56" s="59">
        <f t="shared" si="5"/>
        <v>0.16845712089835826</v>
      </c>
      <c r="U56" s="60">
        <f t="shared" si="5"/>
        <v>0.11846655684409195</v>
      </c>
      <c r="V56" s="61">
        <f t="shared" si="5"/>
        <v>0.16027553551054952</v>
      </c>
    </row>
    <row r="57" spans="2:22" ht="15.75" customHeight="1">
      <c r="B57" s="52"/>
      <c r="C57" s="24" t="s">
        <v>24</v>
      </c>
      <c r="D57" s="56">
        <f t="shared" si="4"/>
        <v>0.0711633580419018</v>
      </c>
      <c r="E57" s="56">
        <f t="shared" si="4"/>
        <v>0.07668087271802049</v>
      </c>
      <c r="F57" s="57">
        <f t="shared" si="4"/>
        <v>0.09054399415845199</v>
      </c>
      <c r="G57" s="57">
        <f t="shared" si="4"/>
        <v>0.13213918660989576</v>
      </c>
      <c r="H57" s="56">
        <f t="shared" si="4"/>
        <v>0.08929765886287626</v>
      </c>
      <c r="I57" s="56">
        <f t="shared" si="4"/>
        <v>0.08823529411764706</v>
      </c>
      <c r="J57" s="56">
        <f t="shared" si="4"/>
        <v>0.08458020579609285</v>
      </c>
      <c r="K57" s="57">
        <f t="shared" si="4"/>
        <v>0.14788946249620408</v>
      </c>
      <c r="L57" s="56">
        <f t="shared" si="4"/>
        <v>0.078980760657087</v>
      </c>
      <c r="M57" s="56">
        <f t="shared" si="4"/>
        <v>0.1038181669528248</v>
      </c>
      <c r="N57" s="56">
        <f t="shared" si="4"/>
        <v>0.09988418207980908</v>
      </c>
      <c r="O57" s="56">
        <f t="shared" si="4"/>
        <v>0.07140328101026791</v>
      </c>
      <c r="P57" s="57">
        <f t="shared" si="4"/>
        <v>0.1494066882416397</v>
      </c>
      <c r="Q57" s="57">
        <f t="shared" si="4"/>
        <v>0.16983240223463686</v>
      </c>
      <c r="R57" s="56">
        <f t="shared" si="4"/>
        <v>0.0939364050537786</v>
      </c>
      <c r="S57" s="58">
        <f t="shared" si="4"/>
        <v>0.1403268657918042</v>
      </c>
      <c r="T57" s="59">
        <f t="shared" si="5"/>
        <v>0.086469118934267</v>
      </c>
      <c r="U57" s="60">
        <f t="shared" si="5"/>
        <v>0.1363254530181207</v>
      </c>
      <c r="V57" s="61">
        <f t="shared" si="5"/>
        <v>0.09462873589692772</v>
      </c>
    </row>
    <row r="58" spans="2:22" ht="15.75" customHeight="1">
      <c r="B58" s="52"/>
      <c r="C58" s="24" t="s">
        <v>25</v>
      </c>
      <c r="D58" s="56">
        <f>IF(AND(D$3&lt;&gt;0,D$3&lt;&gt;".",D7&lt;&gt;"."),D7/D$3,".")</f>
        <v>0.02301516024824739</v>
      </c>
      <c r="E58" s="56">
        <f t="shared" si="4"/>
        <v>0.01293386765048873</v>
      </c>
      <c r="F58" s="57">
        <f t="shared" si="4"/>
        <v>0.018776404318572994</v>
      </c>
      <c r="G58" s="57">
        <f t="shared" si="4"/>
        <v>0.057407135516076936</v>
      </c>
      <c r="H58" s="56">
        <f t="shared" si="4"/>
        <v>0.027591973244147156</v>
      </c>
      <c r="I58" s="56">
        <f t="shared" si="4"/>
        <v>0.006257822277847309</v>
      </c>
      <c r="J58" s="56">
        <f t="shared" si="4"/>
        <v>0.015086742556047123</v>
      </c>
      <c r="K58" s="57">
        <f t="shared" si="4"/>
        <v>0.06326551270371496</v>
      </c>
      <c r="L58" s="56">
        <f t="shared" si="4"/>
        <v>0.015501217462875956</v>
      </c>
      <c r="M58" s="56">
        <f t="shared" si="4"/>
        <v>0.01634371678521789</v>
      </c>
      <c r="N58" s="56">
        <f t="shared" si="4"/>
        <v>0.013863054083459095</v>
      </c>
      <c r="O58" s="56">
        <f t="shared" si="4"/>
        <v>0.018647468429127817</v>
      </c>
      <c r="P58" s="57">
        <f t="shared" si="4"/>
        <v>0.04768967997123337</v>
      </c>
      <c r="Q58" s="57">
        <f t="shared" si="4"/>
        <v>0.04155027932960894</v>
      </c>
      <c r="R58" s="56">
        <f t="shared" si="4"/>
        <v>0.02620825701000423</v>
      </c>
      <c r="S58" s="58">
        <f t="shared" si="4"/>
        <v>0.04532646324772563</v>
      </c>
      <c r="T58" s="59">
        <f t="shared" si="5"/>
        <v>0.01667983177131146</v>
      </c>
      <c r="U58" s="60">
        <f t="shared" si="5"/>
        <v>0.04348537577866751</v>
      </c>
      <c r="V58" s="61">
        <f t="shared" si="5"/>
        <v>0.021066896636688433</v>
      </c>
    </row>
    <row r="59" spans="2:22" s="15" customFormat="1" ht="15.75" customHeight="1">
      <c r="B59" s="52"/>
      <c r="C59" s="36" t="s">
        <v>26</v>
      </c>
      <c r="D59" s="62">
        <f>IF(AND(D$3&lt;&gt;0,D$3&lt;&gt;".",D8&lt;&gt;"."),D8/D$3,".")</f>
        <v>0.03615136120531346</v>
      </c>
      <c r="E59" s="62">
        <f t="shared" si="4"/>
        <v>0.03310858087907894</v>
      </c>
      <c r="F59" s="63">
        <f t="shared" si="4"/>
        <v>0.18040995149428884</v>
      </c>
      <c r="G59" s="63">
        <f t="shared" si="4"/>
        <v>0.19894288650712083</v>
      </c>
      <c r="H59" s="62">
        <f t="shared" si="4"/>
        <v>0.08545150501672241</v>
      </c>
      <c r="I59" s="62">
        <f t="shared" si="4"/>
        <v>0.08343763037129745</v>
      </c>
      <c r="J59" s="62">
        <f t="shared" si="4"/>
        <v>0.08917830690460804</v>
      </c>
      <c r="K59" s="63">
        <f t="shared" si="4"/>
        <v>0.17349934203866788</v>
      </c>
      <c r="L59" s="62">
        <f t="shared" si="4"/>
        <v>0.03201412942830687</v>
      </c>
      <c r="M59" s="62">
        <f t="shared" si="4"/>
        <v>0.05515493418363176</v>
      </c>
      <c r="N59" s="62">
        <f t="shared" si="4"/>
        <v>0.0473449619204717</v>
      </c>
      <c r="O59" s="62">
        <f t="shared" si="4"/>
        <v>0.06927888587277234</v>
      </c>
      <c r="P59" s="63">
        <f t="shared" si="4"/>
        <v>0.25148327939590076</v>
      </c>
      <c r="Q59" s="63">
        <f t="shared" si="4"/>
        <v>0.23009776536312848</v>
      </c>
      <c r="R59" s="62">
        <f t="shared" si="4"/>
        <v>0.03795030764172655</v>
      </c>
      <c r="S59" s="64">
        <f t="shared" si="4"/>
        <v>0.14443281539328556</v>
      </c>
      <c r="T59" s="65">
        <f t="shared" si="5"/>
        <v>0.04798360410751265</v>
      </c>
      <c r="U59" s="66">
        <f t="shared" si="5"/>
        <v>0.20255719319681878</v>
      </c>
      <c r="V59" s="67">
        <f t="shared" si="5"/>
        <v>0.07328151865917479</v>
      </c>
    </row>
    <row r="60" spans="2:22" ht="15.75" customHeight="1">
      <c r="B60" s="68" t="s">
        <v>27</v>
      </c>
      <c r="C60" s="24" t="s">
        <v>20</v>
      </c>
      <c r="D60" s="25">
        <f>D9</f>
        <v>44486</v>
      </c>
      <c r="E60" s="25">
        <f aca="true" t="shared" si="6" ref="E60:V60">E9</f>
        <v>54092</v>
      </c>
      <c r="F60" s="26">
        <f t="shared" si="6"/>
        <v>11538</v>
      </c>
      <c r="G60" s="26">
        <f t="shared" si="6"/>
        <v>8547</v>
      </c>
      <c r="H60" s="25">
        <f t="shared" si="6"/>
        <v>3962</v>
      </c>
      <c r="I60" s="25">
        <f t="shared" si="6"/>
        <v>10018</v>
      </c>
      <c r="J60" s="25">
        <f t="shared" si="6"/>
        <v>24302</v>
      </c>
      <c r="K60" s="26">
        <f t="shared" si="6"/>
        <v>6103</v>
      </c>
      <c r="L60" s="25">
        <f t="shared" si="6"/>
        <v>31645</v>
      </c>
      <c r="M60" s="25">
        <f t="shared" si="6"/>
        <v>73597</v>
      </c>
      <c r="N60" s="25">
        <f t="shared" si="6"/>
        <v>15830</v>
      </c>
      <c r="O60" s="25">
        <f t="shared" si="6"/>
        <v>5017</v>
      </c>
      <c r="P60" s="26">
        <f t="shared" si="6"/>
        <v>14391</v>
      </c>
      <c r="Q60" s="26">
        <f t="shared" si="6"/>
        <v>8781</v>
      </c>
      <c r="R60" s="25">
        <f t="shared" si="6"/>
        <v>10955</v>
      </c>
      <c r="S60" s="26">
        <f t="shared" si="6"/>
        <v>7779</v>
      </c>
      <c r="T60" s="31">
        <f t="shared" si="6"/>
        <v>273904</v>
      </c>
      <c r="U60" s="32">
        <f t="shared" si="6"/>
        <v>57139</v>
      </c>
      <c r="V60" s="33">
        <f t="shared" si="6"/>
        <v>331043</v>
      </c>
    </row>
    <row r="61" spans="2:22" ht="15.75" customHeight="1">
      <c r="B61" s="68"/>
      <c r="C61" s="24" t="s">
        <v>22</v>
      </c>
      <c r="D61" s="69">
        <f aca="true" t="shared" si="7" ref="D61:S65">IF(AND(D$9&lt;&gt;0,D$9&lt;&gt;".",D10&lt;&gt;"."),D10/D$9,".")</f>
        <v>0.4092973070179382</v>
      </c>
      <c r="E61" s="69">
        <f t="shared" si="7"/>
        <v>0.4321526288545441</v>
      </c>
      <c r="F61" s="70">
        <f t="shared" si="7"/>
        <v>0.4466111977812446</v>
      </c>
      <c r="G61" s="70">
        <f t="shared" si="7"/>
        <v>0.40563940563940565</v>
      </c>
      <c r="H61" s="69">
        <f t="shared" si="7"/>
        <v>0.4290762241292277</v>
      </c>
      <c r="I61" s="69">
        <f t="shared" si="7"/>
        <v>0.4382112198043522</v>
      </c>
      <c r="J61" s="69">
        <f t="shared" si="7"/>
        <v>0.4238745782240145</v>
      </c>
      <c r="K61" s="70">
        <f t="shared" si="7"/>
        <v>0.4222513517941996</v>
      </c>
      <c r="L61" s="69">
        <f t="shared" si="7"/>
        <v>0.4319481750671512</v>
      </c>
      <c r="M61" s="69">
        <f t="shared" si="7"/>
        <v>0.40346753264399365</v>
      </c>
      <c r="N61" s="69">
        <f t="shared" si="7"/>
        <v>0.42267845862286796</v>
      </c>
      <c r="O61" s="69">
        <f t="shared" si="7"/>
        <v>0.45106637432728725</v>
      </c>
      <c r="P61" s="70">
        <f t="shared" si="7"/>
        <v>0.40657355291501635</v>
      </c>
      <c r="Q61" s="70">
        <f t="shared" si="7"/>
        <v>0.4050791481608017</v>
      </c>
      <c r="R61" s="69">
        <f t="shared" si="7"/>
        <v>0.44116841624828845</v>
      </c>
      <c r="S61" s="70">
        <f t="shared" si="7"/>
        <v>0.3928525517418691</v>
      </c>
      <c r="T61" s="71">
        <f aca="true" t="shared" si="8" ref="T61:V65">IF(AND(T$9&lt;&gt;0,T$9&lt;&gt;"."),T10/T$9,".")</f>
        <v>0.4203114959985981</v>
      </c>
      <c r="U61" s="60">
        <f t="shared" si="8"/>
        <v>0.4140954514429724</v>
      </c>
      <c r="V61" s="61">
        <f t="shared" si="8"/>
        <v>0.4192385883404875</v>
      </c>
    </row>
    <row r="62" spans="2:22" ht="15.75" customHeight="1">
      <c r="B62" s="68"/>
      <c r="C62" s="30" t="s">
        <v>23</v>
      </c>
      <c r="D62" s="69">
        <f t="shared" si="7"/>
        <v>0.14723733309355752</v>
      </c>
      <c r="E62" s="69">
        <f t="shared" si="7"/>
        <v>0.14307106411299267</v>
      </c>
      <c r="F62" s="70">
        <f t="shared" si="7"/>
        <v>0.21606864274570983</v>
      </c>
      <c r="G62" s="70">
        <f t="shared" si="7"/>
        <v>0.12366912366912367</v>
      </c>
      <c r="H62" s="69">
        <f t="shared" si="7"/>
        <v>0.10398788490661282</v>
      </c>
      <c r="I62" s="69">
        <f t="shared" si="7"/>
        <v>0.10281493312038331</v>
      </c>
      <c r="J62" s="69">
        <f t="shared" si="7"/>
        <v>0.11933174224343675</v>
      </c>
      <c r="K62" s="70">
        <f t="shared" si="7"/>
        <v>0.11240373586760609</v>
      </c>
      <c r="L62" s="69">
        <f t="shared" si="7"/>
        <v>0.15800284405119291</v>
      </c>
      <c r="M62" s="69">
        <f t="shared" si="7"/>
        <v>0.16114787287525306</v>
      </c>
      <c r="N62" s="69">
        <f t="shared" si="7"/>
        <v>0.16342387871130765</v>
      </c>
      <c r="O62" s="69">
        <f t="shared" si="7"/>
        <v>0.25891967311142117</v>
      </c>
      <c r="P62" s="70">
        <f t="shared" si="7"/>
        <v>0.10138280869988187</v>
      </c>
      <c r="Q62" s="70">
        <f t="shared" si="7"/>
        <v>0.09702767338571916</v>
      </c>
      <c r="R62" s="69">
        <f t="shared" si="7"/>
        <v>0.10305796439981743</v>
      </c>
      <c r="S62" s="70">
        <f t="shared" si="7"/>
        <v>0.09397094742254788</v>
      </c>
      <c r="T62" s="71">
        <f t="shared" si="8"/>
        <v>0.14788393013610607</v>
      </c>
      <c r="U62" s="60">
        <f t="shared" si="8"/>
        <v>0.12737359771784595</v>
      </c>
      <c r="V62" s="61">
        <f t="shared" si="8"/>
        <v>0.14434378615466872</v>
      </c>
    </row>
    <row r="63" spans="2:22" ht="15.75" customHeight="1">
      <c r="B63" s="68"/>
      <c r="C63" s="24" t="s">
        <v>24</v>
      </c>
      <c r="D63" s="69">
        <f t="shared" si="7"/>
        <v>0.11520478352740188</v>
      </c>
      <c r="E63" s="69">
        <f t="shared" si="7"/>
        <v>0.12035051393921467</v>
      </c>
      <c r="F63" s="70">
        <f t="shared" si="7"/>
        <v>0.1297451898075923</v>
      </c>
      <c r="G63" s="70">
        <f t="shared" si="7"/>
        <v>0.18462618462618463</v>
      </c>
      <c r="H63" s="69">
        <f t="shared" si="7"/>
        <v>0.11736496718828875</v>
      </c>
      <c r="I63" s="69">
        <f t="shared" si="7"/>
        <v>0.12138151327610301</v>
      </c>
      <c r="J63" s="69">
        <f t="shared" si="7"/>
        <v>0.1258332647518723</v>
      </c>
      <c r="K63" s="70">
        <f t="shared" si="7"/>
        <v>0.20432574143863674</v>
      </c>
      <c r="L63" s="69">
        <f t="shared" si="7"/>
        <v>0.1296571338284089</v>
      </c>
      <c r="M63" s="69">
        <f t="shared" si="7"/>
        <v>0.1519219533404894</v>
      </c>
      <c r="N63" s="69">
        <f t="shared" si="7"/>
        <v>0.16234996841440302</v>
      </c>
      <c r="O63" s="69">
        <f t="shared" si="7"/>
        <v>0.11341439107036078</v>
      </c>
      <c r="P63" s="70">
        <f t="shared" si="7"/>
        <v>0.2017232992842749</v>
      </c>
      <c r="Q63" s="70">
        <f t="shared" si="7"/>
        <v>0.2283339027445621</v>
      </c>
      <c r="R63" s="69">
        <f t="shared" si="7"/>
        <v>0.15490643541761753</v>
      </c>
      <c r="S63" s="70">
        <f t="shared" si="7"/>
        <v>0.18794189484509577</v>
      </c>
      <c r="T63" s="71">
        <f t="shared" si="8"/>
        <v>0.13323646241018752</v>
      </c>
      <c r="U63" s="60">
        <f t="shared" si="8"/>
        <v>0.1871226307775775</v>
      </c>
      <c r="V63" s="61">
        <f t="shared" si="8"/>
        <v>0.1425373742988071</v>
      </c>
    </row>
    <row r="64" spans="2:22" ht="15.75" customHeight="1">
      <c r="B64" s="68"/>
      <c r="C64" s="24" t="s">
        <v>28</v>
      </c>
      <c r="D64" s="69">
        <f>IF(AND(D$9&lt;&gt;0,D$9&lt;&gt;".",D13&lt;&gt;"."),D13/D$9,".")</f>
        <v>0.01265566695140044</v>
      </c>
      <c r="E64" s="69">
        <f t="shared" si="7"/>
        <v>0.009095614878355394</v>
      </c>
      <c r="F64" s="70">
        <f t="shared" si="7"/>
        <v>0.015080603224128965</v>
      </c>
      <c r="G64" s="70">
        <f t="shared" si="7"/>
        <v>0.04937404937404937</v>
      </c>
      <c r="H64" s="69">
        <f t="shared" si="7"/>
        <v>0.02120141342756184</v>
      </c>
      <c r="I64" s="69">
        <f t="shared" si="7"/>
        <v>0.0030944300259532842</v>
      </c>
      <c r="J64" s="69">
        <f t="shared" si="7"/>
        <v>0.015965764134639123</v>
      </c>
      <c r="K64" s="70">
        <f t="shared" si="7"/>
        <v>0.061772898574471574</v>
      </c>
      <c r="L64" s="69">
        <f t="shared" si="7"/>
        <v>0.005624901248222468</v>
      </c>
      <c r="M64" s="69">
        <f t="shared" si="7"/>
        <v>0.014049485712732856</v>
      </c>
      <c r="N64" s="69">
        <f t="shared" si="7"/>
        <v>0.005622236260265319</v>
      </c>
      <c r="O64" s="69">
        <f t="shared" si="7"/>
        <v>0.012756627466613515</v>
      </c>
      <c r="P64" s="70">
        <f t="shared" si="7"/>
        <v>0.04078938225279689</v>
      </c>
      <c r="Q64" s="70">
        <f t="shared" si="7"/>
        <v>0.007971757203052043</v>
      </c>
      <c r="R64" s="69">
        <f t="shared" si="7"/>
        <v>0.022181652213601095</v>
      </c>
      <c r="S64" s="70">
        <f t="shared" si="7"/>
        <v>0.033808972875690964</v>
      </c>
      <c r="T64" s="71">
        <f t="shared" si="8"/>
        <v>0.011558794322098253</v>
      </c>
      <c r="U64" s="60">
        <f t="shared" si="8"/>
        <v>0.03312973625719736</v>
      </c>
      <c r="V64" s="61">
        <f t="shared" si="8"/>
        <v>0.015282002640140405</v>
      </c>
    </row>
    <row r="65" spans="2:22" s="15" customFormat="1" ht="15.75" customHeight="1">
      <c r="B65" s="68"/>
      <c r="C65" s="36" t="s">
        <v>26</v>
      </c>
      <c r="D65" s="69">
        <f>IF(AND(D$9&lt;&gt;0,D$9&lt;&gt;".",D14&lt;&gt;"."),D14/D$9,".")</f>
        <v>0.037405026300409115</v>
      </c>
      <c r="E65" s="69">
        <f t="shared" si="7"/>
        <v>0.021315536493381648</v>
      </c>
      <c r="F65" s="70">
        <f t="shared" si="7"/>
        <v>0.18226729069162767</v>
      </c>
      <c r="G65" s="70">
        <f t="shared" si="7"/>
        <v>0.2036972036972037</v>
      </c>
      <c r="H65" s="69">
        <f t="shared" si="7"/>
        <v>0.06991418475517415</v>
      </c>
      <c r="I65" s="69">
        <f t="shared" si="7"/>
        <v>0.06438410860451188</v>
      </c>
      <c r="J65" s="69">
        <f t="shared" si="7"/>
        <v>0.08513702575919678</v>
      </c>
      <c r="K65" s="70">
        <f t="shared" si="7"/>
        <v>0.2116991643454039</v>
      </c>
      <c r="L65" s="69">
        <f t="shared" si="7"/>
        <v>0.024269236846263233</v>
      </c>
      <c r="M65" s="69">
        <f t="shared" si="7"/>
        <v>0.02515048167724228</v>
      </c>
      <c r="N65" s="69">
        <f t="shared" si="7"/>
        <v>0.04731522425773847</v>
      </c>
      <c r="O65" s="69">
        <f t="shared" si="7"/>
        <v>0.04923260912896153</v>
      </c>
      <c r="P65" s="70">
        <f t="shared" si="7"/>
        <v>0.2912931693419498</v>
      </c>
      <c r="Q65" s="70">
        <f t="shared" si="7"/>
        <v>0.21113768363512128</v>
      </c>
      <c r="R65" s="69">
        <f t="shared" si="7"/>
        <v>0.027110908261068007</v>
      </c>
      <c r="S65" s="70">
        <f t="shared" si="7"/>
        <v>0.1334361743154647</v>
      </c>
      <c r="T65" s="71">
        <f t="shared" si="8"/>
        <v>0.035486885916233425</v>
      </c>
      <c r="U65" s="60">
        <f t="shared" si="8"/>
        <v>0.21386443584941983</v>
      </c>
      <c r="V65" s="61">
        <f t="shared" si="8"/>
        <v>0.0662753781230837</v>
      </c>
    </row>
    <row r="66" spans="2:22" ht="15.75" customHeight="1">
      <c r="B66" s="68" t="s">
        <v>29</v>
      </c>
      <c r="C66" s="17" t="s">
        <v>20</v>
      </c>
      <c r="D66" s="18">
        <f>D15</f>
        <v>20780</v>
      </c>
      <c r="E66" s="18">
        <f aca="true" t="shared" si="9" ref="E66:V66">E15</f>
        <v>28500</v>
      </c>
      <c r="F66" s="19">
        <f t="shared" si="9"/>
        <v>4664</v>
      </c>
      <c r="G66" s="19">
        <f t="shared" si="9"/>
        <v>3169</v>
      </c>
      <c r="H66" s="18">
        <f t="shared" si="9"/>
        <v>1292</v>
      </c>
      <c r="I66" s="18">
        <f t="shared" si="9"/>
        <v>2714</v>
      </c>
      <c r="J66" s="18">
        <f t="shared" si="9"/>
        <v>10912</v>
      </c>
      <c r="K66" s="19">
        <f t="shared" si="9"/>
        <v>2374</v>
      </c>
      <c r="L66" s="18">
        <f t="shared" si="9"/>
        <v>18172</v>
      </c>
      <c r="M66" s="18">
        <f t="shared" si="9"/>
        <v>32039</v>
      </c>
      <c r="N66" s="18">
        <f t="shared" si="9"/>
        <v>8879</v>
      </c>
      <c r="O66" s="18">
        <f t="shared" si="9"/>
        <v>2460</v>
      </c>
      <c r="P66" s="19">
        <f t="shared" si="9"/>
        <v>5137</v>
      </c>
      <c r="Q66" s="19">
        <f t="shared" si="9"/>
        <v>3896</v>
      </c>
      <c r="R66" s="18">
        <f t="shared" si="9"/>
        <v>6976</v>
      </c>
      <c r="S66" s="19">
        <f t="shared" si="9"/>
        <v>3214</v>
      </c>
      <c r="T66" s="53">
        <f t="shared" si="9"/>
        <v>132724</v>
      </c>
      <c r="U66" s="54">
        <f t="shared" si="9"/>
        <v>22454</v>
      </c>
      <c r="V66" s="55">
        <f t="shared" si="9"/>
        <v>155178</v>
      </c>
    </row>
    <row r="67" spans="2:22" ht="15.75" customHeight="1">
      <c r="B67" s="68"/>
      <c r="C67" s="24" t="s">
        <v>22</v>
      </c>
      <c r="D67" s="56">
        <f aca="true" t="shared" si="10" ref="D67:S71">IF(AND(D$15&lt;&gt;0,D$15&lt;&gt;".",D16&lt;&gt;"."),D16/D$15,".")</f>
        <v>0.2747834456207892</v>
      </c>
      <c r="E67" s="56">
        <f t="shared" si="10"/>
        <v>0.2636842105263158</v>
      </c>
      <c r="F67" s="57">
        <f t="shared" si="10"/>
        <v>0.32868782161234994</v>
      </c>
      <c r="G67" s="57">
        <f t="shared" si="10"/>
        <v>0.24644998422215209</v>
      </c>
      <c r="H67" s="56">
        <f t="shared" si="10"/>
        <v>0.3506191950464396</v>
      </c>
      <c r="I67" s="56">
        <f t="shared" si="10"/>
        <v>0.3002947678703021</v>
      </c>
      <c r="J67" s="56">
        <f t="shared" si="10"/>
        <v>0.24523460410557185</v>
      </c>
      <c r="K67" s="57">
        <f t="shared" si="10"/>
        <v>0.2514743049705139</v>
      </c>
      <c r="L67" s="56">
        <f t="shared" si="10"/>
        <v>0.2542372881355932</v>
      </c>
      <c r="M67" s="56">
        <f t="shared" si="10"/>
        <v>0.24978931926714318</v>
      </c>
      <c r="N67" s="56">
        <f t="shared" si="10"/>
        <v>0.25059128280211734</v>
      </c>
      <c r="O67" s="56">
        <f t="shared" si="10"/>
        <v>0.23821138211382115</v>
      </c>
      <c r="P67" s="57">
        <f t="shared" si="10"/>
        <v>0.29686587502433326</v>
      </c>
      <c r="Q67" s="57">
        <f t="shared" si="10"/>
        <v>0.26309034907597534</v>
      </c>
      <c r="R67" s="56">
        <f t="shared" si="10"/>
        <v>0.26232798165137616</v>
      </c>
      <c r="S67" s="58">
        <f t="shared" si="10"/>
        <v>0.2492221530802738</v>
      </c>
      <c r="T67" s="71">
        <f aca="true" t="shared" si="11" ref="T67:V71">IF(AND(T$15&lt;&gt;0,T$15&lt;&gt;"."),T16/T$15,".")</f>
        <v>0.2594331093095446</v>
      </c>
      <c r="U67" s="60">
        <f t="shared" si="11"/>
        <v>0.2788812683708916</v>
      </c>
      <c r="V67" s="61">
        <f t="shared" si="11"/>
        <v>0.2622472257665391</v>
      </c>
    </row>
    <row r="68" spans="2:22" ht="15.75" customHeight="1">
      <c r="B68" s="68"/>
      <c r="C68" s="30" t="s">
        <v>23</v>
      </c>
      <c r="D68" s="56">
        <f t="shared" si="10"/>
        <v>0.4440327237728585</v>
      </c>
      <c r="E68" s="56">
        <f t="shared" si="10"/>
        <v>0.24649122807017543</v>
      </c>
      <c r="F68" s="57">
        <f t="shared" si="10"/>
        <v>0.13550600343053174</v>
      </c>
      <c r="G68" s="57">
        <f t="shared" si="10"/>
        <v>0.1233827705900915</v>
      </c>
      <c r="H68" s="56">
        <f t="shared" si="10"/>
        <v>0.14473684210526316</v>
      </c>
      <c r="I68" s="56">
        <f t="shared" si="10"/>
        <v>0.1772291820191599</v>
      </c>
      <c r="J68" s="56">
        <f t="shared" si="10"/>
        <v>0.19803885630498533</v>
      </c>
      <c r="K68" s="57">
        <f t="shared" si="10"/>
        <v>0.10362257792754845</v>
      </c>
      <c r="L68" s="56">
        <f t="shared" si="10"/>
        <v>0.27503852080123264</v>
      </c>
      <c r="M68" s="56">
        <f t="shared" si="10"/>
        <v>0.1260026842285964</v>
      </c>
      <c r="N68" s="56">
        <f t="shared" si="10"/>
        <v>0.20835679693659195</v>
      </c>
      <c r="O68" s="56">
        <f t="shared" si="10"/>
        <v>0.2304878048780488</v>
      </c>
      <c r="P68" s="57">
        <f t="shared" si="10"/>
        <v>0.0889624294335215</v>
      </c>
      <c r="Q68" s="57">
        <f t="shared" si="10"/>
        <v>0.13578028747433266</v>
      </c>
      <c r="R68" s="56">
        <f t="shared" si="10"/>
        <v>0.18649655963302753</v>
      </c>
      <c r="S68" s="58">
        <f t="shared" si="10"/>
        <v>0.15650280024891103</v>
      </c>
      <c r="T68" s="71">
        <f t="shared" si="11"/>
        <v>0.2398511196166481</v>
      </c>
      <c r="U68" s="60">
        <f t="shared" si="11"/>
        <v>0.12282889462901933</v>
      </c>
      <c r="V68" s="61">
        <f t="shared" si="11"/>
        <v>0.22291819716712422</v>
      </c>
    </row>
    <row r="69" spans="2:22" ht="15.75" customHeight="1">
      <c r="B69" s="68"/>
      <c r="C69" s="24" t="s">
        <v>24</v>
      </c>
      <c r="D69" s="56">
        <f t="shared" si="10"/>
        <v>0.008854667949951878</v>
      </c>
      <c r="E69" s="56">
        <f t="shared" si="10"/>
        <v>0.02536842105263158</v>
      </c>
      <c r="F69" s="57">
        <f t="shared" si="10"/>
        <v>0.05124356775300171</v>
      </c>
      <c r="G69" s="57">
        <f t="shared" si="10"/>
        <v>0.07005364468286526</v>
      </c>
      <c r="H69" s="56">
        <f t="shared" si="10"/>
        <v>0.053405572755417956</v>
      </c>
      <c r="I69" s="56">
        <f t="shared" si="10"/>
        <v>0.019528371407516582</v>
      </c>
      <c r="J69" s="56">
        <f t="shared" si="10"/>
        <v>0.03161656891495601</v>
      </c>
      <c r="K69" s="57">
        <f t="shared" si="10"/>
        <v>0.09014321819713564</v>
      </c>
      <c r="L69" s="56">
        <f t="shared" si="10"/>
        <v>0.027679947171472596</v>
      </c>
      <c r="M69" s="56">
        <f t="shared" si="10"/>
        <v>0.047348543962046255</v>
      </c>
      <c r="N69" s="56">
        <f t="shared" si="10"/>
        <v>0.031084581597026692</v>
      </c>
      <c r="O69" s="56">
        <f t="shared" si="10"/>
        <v>0.014634146341463415</v>
      </c>
      <c r="P69" s="57">
        <f t="shared" si="10"/>
        <v>0.08195444812147168</v>
      </c>
      <c r="Q69" s="57">
        <f t="shared" si="10"/>
        <v>0.10959958932238192</v>
      </c>
      <c r="R69" s="56">
        <f t="shared" si="10"/>
        <v>0.043434633027522936</v>
      </c>
      <c r="S69" s="58">
        <f t="shared" si="10"/>
        <v>0.08742999377722464</v>
      </c>
      <c r="T69" s="71">
        <f t="shared" si="11"/>
        <v>0.03020553931466803</v>
      </c>
      <c r="U69" s="60">
        <f t="shared" si="11"/>
        <v>0.08034203259998218</v>
      </c>
      <c r="V69" s="61">
        <f t="shared" si="11"/>
        <v>0.03746020698810398</v>
      </c>
    </row>
    <row r="70" spans="2:22" ht="15.75" customHeight="1">
      <c r="B70" s="68"/>
      <c r="C70" s="24" t="s">
        <v>30</v>
      </c>
      <c r="D70" s="56">
        <f>IF(AND(D$15&lt;&gt;0,D$15&lt;&gt;".",D19&lt;&gt;"."),D19/D$15,".")</f>
        <v>0.03132820019249278</v>
      </c>
      <c r="E70" s="56">
        <f t="shared" si="10"/>
        <v>0.01168421052631579</v>
      </c>
      <c r="F70" s="57">
        <f t="shared" si="10"/>
        <v>0.012864493996569469</v>
      </c>
      <c r="G70" s="57">
        <f t="shared" si="10"/>
        <v>0.04354686020826759</v>
      </c>
      <c r="H70" s="56">
        <f t="shared" si="10"/>
        <v>0.032507739938080496</v>
      </c>
      <c r="I70" s="56">
        <f t="shared" si="10"/>
        <v>0.007737656595431098</v>
      </c>
      <c r="J70" s="56">
        <f t="shared" si="10"/>
        <v>0.012463343108504398</v>
      </c>
      <c r="K70" s="57">
        <f t="shared" si="10"/>
        <v>0.06486941870261162</v>
      </c>
      <c r="L70" s="56">
        <f t="shared" si="10"/>
        <v>0.019095311468192825</v>
      </c>
      <c r="M70" s="56">
        <f t="shared" si="10"/>
        <v>0.014856893161459472</v>
      </c>
      <c r="N70" s="56">
        <f t="shared" si="10"/>
        <v>0.011600405451064309</v>
      </c>
      <c r="O70" s="56">
        <f t="shared" si="10"/>
        <v>0.004471544715447155</v>
      </c>
      <c r="P70" s="57">
        <f t="shared" si="10"/>
        <v>0.033677243527350596</v>
      </c>
      <c r="Q70" s="57">
        <f t="shared" si="10"/>
        <v>0.06442505133470226</v>
      </c>
      <c r="R70" s="56">
        <f t="shared" si="10"/>
        <v>0.012471330275229358</v>
      </c>
      <c r="S70" s="58">
        <f t="shared" si="10"/>
        <v>0.04107031736154325</v>
      </c>
      <c r="T70" s="71">
        <f t="shared" si="11"/>
        <v>0.016628492209396942</v>
      </c>
      <c r="U70" s="60">
        <f t="shared" si="11"/>
        <v>0.04043822926872718</v>
      </c>
      <c r="V70" s="61">
        <f t="shared" si="11"/>
        <v>0.02007372179045999</v>
      </c>
    </row>
    <row r="71" spans="2:22" s="15" customFormat="1" ht="15.75" customHeight="1">
      <c r="B71" s="68"/>
      <c r="C71" s="36" t="s">
        <v>26</v>
      </c>
      <c r="D71" s="62">
        <f>IF(AND(D$15&lt;&gt;0,D$15&lt;&gt;".",D20&lt;&gt;"."),D20/D$15,".")</f>
        <v>0.03161693936477382</v>
      </c>
      <c r="E71" s="62">
        <f t="shared" si="10"/>
        <v>0.059228070175438595</v>
      </c>
      <c r="F71" s="63">
        <f t="shared" si="10"/>
        <v>0.23520583190394512</v>
      </c>
      <c r="G71" s="63">
        <f t="shared" si="10"/>
        <v>0.20321868097191542</v>
      </c>
      <c r="H71" s="62">
        <f t="shared" si="10"/>
        <v>0.1369969040247678</v>
      </c>
      <c r="I71" s="62">
        <f t="shared" si="10"/>
        <v>0.1812822402358143</v>
      </c>
      <c r="J71" s="62">
        <f t="shared" si="10"/>
        <v>0.12096774193548387</v>
      </c>
      <c r="K71" s="63">
        <f t="shared" si="10"/>
        <v>0.11331086773378264</v>
      </c>
      <c r="L71" s="62">
        <f t="shared" si="10"/>
        <v>0.03389830508474576</v>
      </c>
      <c r="M71" s="62">
        <f t="shared" si="10"/>
        <v>0.13982958269608914</v>
      </c>
      <c r="N71" s="62">
        <f t="shared" si="10"/>
        <v>0.03930622817884897</v>
      </c>
      <c r="O71" s="62">
        <f t="shared" si="10"/>
        <v>0.09146341463414634</v>
      </c>
      <c r="P71" s="63">
        <f t="shared" si="10"/>
        <v>0.17578353124391669</v>
      </c>
      <c r="Q71" s="63">
        <f t="shared" si="10"/>
        <v>0.28388090349075973</v>
      </c>
      <c r="R71" s="62">
        <f t="shared" si="10"/>
        <v>0.058772935779816515</v>
      </c>
      <c r="S71" s="64">
        <f t="shared" si="10"/>
        <v>0.14965774735532048</v>
      </c>
      <c r="T71" s="71">
        <f t="shared" si="11"/>
        <v>0.07846357855399175</v>
      </c>
      <c r="U71" s="60">
        <f t="shared" si="11"/>
        <v>0.200409726552062</v>
      </c>
      <c r="V71" s="61">
        <f t="shared" si="11"/>
        <v>0.0961089845210017</v>
      </c>
    </row>
    <row r="72" spans="2:22" ht="15.75" customHeight="1">
      <c r="B72" s="68" t="s">
        <v>31</v>
      </c>
      <c r="C72" s="24" t="s">
        <v>20</v>
      </c>
      <c r="D72" s="25">
        <f>D21</f>
        <v>2098</v>
      </c>
      <c r="E72" s="18">
        <f aca="true" t="shared" si="12" ref="E72:V72">E21</f>
        <v>1550</v>
      </c>
      <c r="F72" s="19">
        <f t="shared" si="12"/>
        <v>653</v>
      </c>
      <c r="G72" s="19">
        <f t="shared" si="12"/>
        <v>499</v>
      </c>
      <c r="H72" s="18">
        <f t="shared" si="12"/>
        <v>139</v>
      </c>
      <c r="I72" s="18">
        <f t="shared" si="12"/>
        <v>239</v>
      </c>
      <c r="J72" s="18">
        <f t="shared" si="12"/>
        <v>1297</v>
      </c>
      <c r="K72" s="19">
        <f t="shared" si="12"/>
        <v>344</v>
      </c>
      <c r="L72" s="18">
        <f t="shared" si="12"/>
        <v>1356</v>
      </c>
      <c r="M72" s="18">
        <f t="shared" si="12"/>
        <v>2805</v>
      </c>
      <c r="N72" s="18">
        <f t="shared" si="12"/>
        <v>649</v>
      </c>
      <c r="O72" s="18">
        <f t="shared" si="12"/>
        <v>140</v>
      </c>
      <c r="P72" s="19">
        <f t="shared" si="12"/>
        <v>654</v>
      </c>
      <c r="Q72" s="19">
        <f t="shared" si="12"/>
        <v>387</v>
      </c>
      <c r="R72" s="18">
        <f t="shared" si="12"/>
        <v>478</v>
      </c>
      <c r="S72" s="19">
        <f t="shared" si="12"/>
        <v>321</v>
      </c>
      <c r="T72" s="53">
        <f t="shared" si="12"/>
        <v>10751</v>
      </c>
      <c r="U72" s="54">
        <f t="shared" si="12"/>
        <v>2858</v>
      </c>
      <c r="V72" s="55">
        <f t="shared" si="12"/>
        <v>13609</v>
      </c>
    </row>
    <row r="73" spans="2:22" ht="15.75" customHeight="1">
      <c r="B73" s="68"/>
      <c r="C73" s="24" t="s">
        <v>22</v>
      </c>
      <c r="D73" s="69">
        <f>IF(AND(D$21&lt;&gt;0,D$21&lt;&gt;".",D22&lt;&gt;"."),D22/D$21,".")</f>
        <v>0.7059103908484271</v>
      </c>
      <c r="E73" s="69">
        <f aca="true" t="shared" si="13" ref="E73:S74">IF(AND(E$21&lt;&gt;0,E$21&lt;&gt;".",E22&lt;&gt;"."),E22/E$21,".")</f>
        <v>0.6425806451612903</v>
      </c>
      <c r="F73" s="70">
        <f t="shared" si="13"/>
        <v>0.6615620214395099</v>
      </c>
      <c r="G73" s="70">
        <f t="shared" si="13"/>
        <v>0.6693386773547094</v>
      </c>
      <c r="H73" s="69">
        <f t="shared" si="13"/>
        <v>0.6690647482014388</v>
      </c>
      <c r="I73" s="69">
        <f t="shared" si="13"/>
        <v>0.7071129707112971</v>
      </c>
      <c r="J73" s="69">
        <f t="shared" si="13"/>
        <v>0.6676946800308404</v>
      </c>
      <c r="K73" s="70">
        <f t="shared" si="13"/>
        <v>0.5755813953488372</v>
      </c>
      <c r="L73" s="69">
        <f t="shared" si="13"/>
        <v>0.5914454277286135</v>
      </c>
      <c r="M73" s="69">
        <f t="shared" si="13"/>
        <v>0.6324420677361854</v>
      </c>
      <c r="N73" s="69">
        <f t="shared" si="13"/>
        <v>0.5824345146379045</v>
      </c>
      <c r="O73" s="69">
        <f t="shared" si="13"/>
        <v>0.5</v>
      </c>
      <c r="P73" s="70">
        <f t="shared" si="13"/>
        <v>0.6253822629969419</v>
      </c>
      <c r="Q73" s="70">
        <f t="shared" si="13"/>
        <v>0.6175710594315246</v>
      </c>
      <c r="R73" s="69">
        <f t="shared" si="13"/>
        <v>0.5815899581589958</v>
      </c>
      <c r="S73" s="70">
        <f t="shared" si="13"/>
        <v>0.6635514018691588</v>
      </c>
      <c r="T73" s="71">
        <f aca="true" t="shared" si="14" ref="T73:V77">IF(AND(T$21&lt;&gt;0,T$21&lt;&gt;"."),T22/T$21,".")</f>
        <v>0.642451864942796</v>
      </c>
      <c r="U73" s="60">
        <f t="shared" si="14"/>
        <v>0.6385584324702589</v>
      </c>
      <c r="V73" s="61">
        <f t="shared" si="14"/>
        <v>0.6416342126533912</v>
      </c>
    </row>
    <row r="74" spans="2:22" ht="15.75" customHeight="1">
      <c r="B74" s="68"/>
      <c r="C74" s="30" t="s">
        <v>23</v>
      </c>
      <c r="D74" s="69">
        <f>IF(AND(D$21&lt;&gt;0,D$21&lt;&gt;".",D23&lt;&gt;"."),D23/D$21,".")</f>
        <v>0.1873212583412774</v>
      </c>
      <c r="E74" s="69">
        <f t="shared" si="13"/>
        <v>0.05548387096774193</v>
      </c>
      <c r="F74" s="70">
        <f t="shared" si="13"/>
        <v>0.0015313935681470138</v>
      </c>
      <c r="G74" s="70">
        <f t="shared" si="13"/>
        <v>0.01002004008016032</v>
      </c>
      <c r="H74" s="69">
        <f t="shared" si="13"/>
        <v>0.007194244604316547</v>
      </c>
      <c r="I74" s="69">
        <f t="shared" si="13"/>
        <v>0.40585774058577406</v>
      </c>
      <c r="J74" s="69">
        <f t="shared" si="13"/>
        <v>0.028527370855821126</v>
      </c>
      <c r="K74" s="70">
        <f t="shared" si="13"/>
        <v>0</v>
      </c>
      <c r="L74" s="69">
        <f t="shared" si="13"/>
        <v>0.011061946902654867</v>
      </c>
      <c r="M74" s="69">
        <f t="shared" si="13"/>
        <v>0.08877005347593583</v>
      </c>
      <c r="N74" s="69">
        <f t="shared" si="13"/>
        <v>0.023112480739599383</v>
      </c>
      <c r="O74" s="69">
        <f t="shared" si="13"/>
        <v>0.02142857142857143</v>
      </c>
      <c r="P74" s="70">
        <f t="shared" si="13"/>
        <v>0.00764525993883792</v>
      </c>
      <c r="Q74" s="70">
        <f t="shared" si="13"/>
        <v>0.041343669250646</v>
      </c>
      <c r="R74" s="69">
        <f t="shared" si="13"/>
        <v>0</v>
      </c>
      <c r="S74" s="70">
        <f t="shared" si="13"/>
        <v>0.14018691588785046</v>
      </c>
      <c r="T74" s="71">
        <f t="shared" si="14"/>
        <v>0.08334108455027439</v>
      </c>
      <c r="U74" s="60">
        <f t="shared" si="14"/>
        <v>0.025192442267319804</v>
      </c>
      <c r="V74" s="61">
        <f t="shared" si="14"/>
        <v>0.07112939966198839</v>
      </c>
    </row>
    <row r="75" spans="2:22" ht="15.75" customHeight="1">
      <c r="B75" s="68"/>
      <c r="C75" s="24" t="s">
        <v>24</v>
      </c>
      <c r="D75" s="69" t="str">
        <f aca="true" t="shared" si="15" ref="D75:S77">IF(AND(D$21&lt;&gt;0,D$21&lt;&gt;".",D24&lt;&gt;"."),D24/D$21,".")</f>
        <v>.</v>
      </c>
      <c r="E75" s="69" t="str">
        <f t="shared" si="15"/>
        <v>.</v>
      </c>
      <c r="F75" s="70" t="str">
        <f t="shared" si="15"/>
        <v>.</v>
      </c>
      <c r="G75" s="70" t="str">
        <f t="shared" si="15"/>
        <v>.</v>
      </c>
      <c r="H75" s="69" t="str">
        <f t="shared" si="15"/>
        <v>.</v>
      </c>
      <c r="I75" s="69" t="str">
        <f t="shared" si="15"/>
        <v>.</v>
      </c>
      <c r="J75" s="69" t="str">
        <f t="shared" si="15"/>
        <v>.</v>
      </c>
      <c r="K75" s="70" t="str">
        <f t="shared" si="15"/>
        <v>.</v>
      </c>
      <c r="L75" s="69" t="str">
        <f t="shared" si="15"/>
        <v>.</v>
      </c>
      <c r="M75" s="69" t="str">
        <f t="shared" si="15"/>
        <v>.</v>
      </c>
      <c r="N75" s="69" t="str">
        <f t="shared" si="15"/>
        <v>.</v>
      </c>
      <c r="O75" s="69" t="str">
        <f t="shared" si="15"/>
        <v>.</v>
      </c>
      <c r="P75" s="70" t="str">
        <f t="shared" si="15"/>
        <v>.</v>
      </c>
      <c r="Q75" s="70" t="str">
        <f t="shared" si="15"/>
        <v>.</v>
      </c>
      <c r="R75" s="69" t="str">
        <f t="shared" si="15"/>
        <v>.</v>
      </c>
      <c r="S75" s="70" t="str">
        <f t="shared" si="15"/>
        <v>.</v>
      </c>
      <c r="T75" s="71">
        <f t="shared" si="14"/>
        <v>0</v>
      </c>
      <c r="U75" s="60">
        <f t="shared" si="14"/>
        <v>0</v>
      </c>
      <c r="V75" s="61">
        <f t="shared" si="14"/>
        <v>0</v>
      </c>
    </row>
    <row r="76" spans="2:22" ht="15.75" customHeight="1">
      <c r="B76" s="68"/>
      <c r="C76" s="24" t="s">
        <v>28</v>
      </c>
      <c r="D76" s="69" t="str">
        <f t="shared" si="15"/>
        <v>.</v>
      </c>
      <c r="E76" s="69" t="str">
        <f t="shared" si="15"/>
        <v>.</v>
      </c>
      <c r="F76" s="70" t="str">
        <f t="shared" si="15"/>
        <v>.</v>
      </c>
      <c r="G76" s="70" t="str">
        <f t="shared" si="15"/>
        <v>.</v>
      </c>
      <c r="H76" s="69" t="str">
        <f t="shared" si="15"/>
        <v>.</v>
      </c>
      <c r="I76" s="69" t="str">
        <f t="shared" si="15"/>
        <v>.</v>
      </c>
      <c r="J76" s="69" t="str">
        <f t="shared" si="15"/>
        <v>.</v>
      </c>
      <c r="K76" s="70" t="str">
        <f t="shared" si="15"/>
        <v>.</v>
      </c>
      <c r="L76" s="69" t="str">
        <f t="shared" si="15"/>
        <v>.</v>
      </c>
      <c r="M76" s="69" t="str">
        <f t="shared" si="15"/>
        <v>.</v>
      </c>
      <c r="N76" s="69" t="str">
        <f t="shared" si="15"/>
        <v>.</v>
      </c>
      <c r="O76" s="69" t="str">
        <f t="shared" si="15"/>
        <v>.</v>
      </c>
      <c r="P76" s="70" t="str">
        <f t="shared" si="15"/>
        <v>.</v>
      </c>
      <c r="Q76" s="70" t="str">
        <f t="shared" si="15"/>
        <v>.</v>
      </c>
      <c r="R76" s="69" t="str">
        <f t="shared" si="15"/>
        <v>.</v>
      </c>
      <c r="S76" s="70" t="str">
        <f t="shared" si="15"/>
        <v>.</v>
      </c>
      <c r="T76" s="71">
        <f t="shared" si="14"/>
        <v>0</v>
      </c>
      <c r="U76" s="60">
        <f t="shared" si="14"/>
        <v>0</v>
      </c>
      <c r="V76" s="61">
        <f t="shared" si="14"/>
        <v>0</v>
      </c>
    </row>
    <row r="77" spans="2:22" s="15" customFormat="1" ht="15.75" customHeight="1">
      <c r="B77" s="68"/>
      <c r="C77" s="36" t="s">
        <v>26</v>
      </c>
      <c r="D77" s="69">
        <f t="shared" si="15"/>
        <v>0</v>
      </c>
      <c r="E77" s="69">
        <f t="shared" si="15"/>
        <v>0</v>
      </c>
      <c r="F77" s="70">
        <f t="shared" si="15"/>
        <v>0</v>
      </c>
      <c r="G77" s="70">
        <f t="shared" si="15"/>
        <v>0</v>
      </c>
      <c r="H77" s="69">
        <f t="shared" si="15"/>
        <v>0.007194244604316547</v>
      </c>
      <c r="I77" s="69">
        <f t="shared" si="15"/>
        <v>0</v>
      </c>
      <c r="J77" s="69">
        <f t="shared" si="15"/>
        <v>0.0030840400925212026</v>
      </c>
      <c r="K77" s="70">
        <f t="shared" si="15"/>
        <v>0</v>
      </c>
      <c r="L77" s="69">
        <f t="shared" si="15"/>
        <v>0.0022123893805309734</v>
      </c>
      <c r="M77" s="69">
        <f t="shared" si="15"/>
        <v>0.004634581105169341</v>
      </c>
      <c r="N77" s="69">
        <f t="shared" si="15"/>
        <v>0.015408320493066256</v>
      </c>
      <c r="O77" s="69">
        <f t="shared" si="15"/>
        <v>0.014285714285714285</v>
      </c>
      <c r="P77" s="70">
        <f t="shared" si="15"/>
        <v>0</v>
      </c>
      <c r="Q77" s="70">
        <f t="shared" si="15"/>
        <v>0.00516795865633075</v>
      </c>
      <c r="R77" s="69">
        <f t="shared" si="15"/>
        <v>0</v>
      </c>
      <c r="S77" s="70">
        <f t="shared" si="15"/>
        <v>0</v>
      </c>
      <c r="T77" s="71">
        <f t="shared" si="14"/>
        <v>0.0030694819086596594</v>
      </c>
      <c r="U77" s="60">
        <f t="shared" si="14"/>
        <v>0.0006997900629811056</v>
      </c>
      <c r="V77" s="61">
        <f t="shared" si="14"/>
        <v>0.0025718274671173488</v>
      </c>
    </row>
    <row r="78" spans="2:22" ht="15.75" customHeight="1">
      <c r="B78" s="68" t="s">
        <v>32</v>
      </c>
      <c r="C78" s="17" t="s">
        <v>20</v>
      </c>
      <c r="D78" s="18">
        <f>D27</f>
        <v>1479</v>
      </c>
      <c r="E78" s="18">
        <f aca="true" t="shared" si="16" ref="E78:V78">E27</f>
        <v>2165</v>
      </c>
      <c r="F78" s="19">
        <f t="shared" si="16"/>
        <v>303</v>
      </c>
      <c r="G78" s="19">
        <f t="shared" si="16"/>
        <v>614</v>
      </c>
      <c r="H78" s="18">
        <f t="shared" si="16"/>
        <v>47</v>
      </c>
      <c r="I78" s="18">
        <f t="shared" si="16"/>
        <v>150</v>
      </c>
      <c r="J78" s="18">
        <f t="shared" si="16"/>
        <v>748</v>
      </c>
      <c r="K78" s="19">
        <f t="shared" si="16"/>
        <v>404</v>
      </c>
      <c r="L78" s="18">
        <f t="shared" si="16"/>
        <v>1959</v>
      </c>
      <c r="M78" s="18">
        <f t="shared" si="16"/>
        <v>2329</v>
      </c>
      <c r="N78" s="18">
        <f t="shared" si="16"/>
        <v>781</v>
      </c>
      <c r="O78" s="18">
        <f t="shared" si="16"/>
        <v>192</v>
      </c>
      <c r="P78" s="19">
        <f t="shared" si="16"/>
        <v>909</v>
      </c>
      <c r="Q78" s="19">
        <f t="shared" si="16"/>
        <v>569</v>
      </c>
      <c r="R78" s="18">
        <f t="shared" si="16"/>
        <v>818</v>
      </c>
      <c r="S78" s="19">
        <f t="shared" si="16"/>
        <v>455</v>
      </c>
      <c r="T78" s="53">
        <f t="shared" si="16"/>
        <v>10668</v>
      </c>
      <c r="U78" s="54">
        <f t="shared" si="16"/>
        <v>3254</v>
      </c>
      <c r="V78" s="55">
        <f t="shared" si="16"/>
        <v>13922</v>
      </c>
    </row>
    <row r="79" spans="2:22" ht="15.75" customHeight="1">
      <c r="B79" s="68"/>
      <c r="C79" s="24" t="s">
        <v>22</v>
      </c>
      <c r="D79" s="69">
        <f>IF(AND(D$27&lt;&gt;0,D$27&lt;&gt;".",D28&lt;&gt;"."),D28/D$27,".")</f>
        <v>0.24002704530087898</v>
      </c>
      <c r="E79" s="69">
        <f aca="true" t="shared" si="17" ref="E79:S80">IF(AND(E$27&lt;&gt;0,E$27&lt;&gt;".",E28&lt;&gt;"."),E28/E$27,".")</f>
        <v>0.2346420323325635</v>
      </c>
      <c r="F79" s="70">
        <f t="shared" si="17"/>
        <v>0.22112211221122113</v>
      </c>
      <c r="G79" s="70">
        <f t="shared" si="17"/>
        <v>0.32247557003257327</v>
      </c>
      <c r="H79" s="69">
        <f t="shared" si="17"/>
        <v>0.19148936170212766</v>
      </c>
      <c r="I79" s="69">
        <f t="shared" si="17"/>
        <v>0.18</v>
      </c>
      <c r="J79" s="69">
        <f t="shared" si="17"/>
        <v>0.24064171122994651</v>
      </c>
      <c r="K79" s="70">
        <f t="shared" si="17"/>
        <v>0.20297029702970298</v>
      </c>
      <c r="L79" s="69">
        <f t="shared" si="17"/>
        <v>0.22817764165390506</v>
      </c>
      <c r="M79" s="69">
        <f t="shared" si="17"/>
        <v>0.15285530270502362</v>
      </c>
      <c r="N79" s="69">
        <f t="shared" si="17"/>
        <v>0.19846350832266324</v>
      </c>
      <c r="O79" s="69">
        <f t="shared" si="17"/>
        <v>0.2604166666666667</v>
      </c>
      <c r="P79" s="70">
        <f t="shared" si="17"/>
        <v>0.3179317931793179</v>
      </c>
      <c r="Q79" s="70">
        <f t="shared" si="17"/>
        <v>0.28822495606326887</v>
      </c>
      <c r="R79" s="69">
        <f t="shared" si="17"/>
        <v>0.24572127139364303</v>
      </c>
      <c r="S79" s="70">
        <f t="shared" si="17"/>
        <v>0.3032967032967033</v>
      </c>
      <c r="T79" s="71">
        <f aca="true" t="shared" si="18" ref="T79:V83">IF(AND(T$27&lt;&gt;0,T$27&lt;&gt;"."),T28/T$27,".")</f>
        <v>0.2144731908511436</v>
      </c>
      <c r="U79" s="60">
        <f t="shared" si="18"/>
        <v>0.288260602335587</v>
      </c>
      <c r="V79" s="61">
        <f t="shared" si="18"/>
        <v>0.2317195805200402</v>
      </c>
    </row>
    <row r="80" spans="2:22" ht="15.75" customHeight="1">
      <c r="B80" s="68"/>
      <c r="C80" s="30" t="s">
        <v>23</v>
      </c>
      <c r="D80" s="69">
        <f>IF(AND(D$27&lt;&gt;0,D$27&lt;&gt;".",D29&lt;&gt;"."),D29/D$27,".")</f>
        <v>0.31575388776200136</v>
      </c>
      <c r="E80" s="69">
        <f t="shared" si="17"/>
        <v>0.5140877598152425</v>
      </c>
      <c r="F80" s="70">
        <f t="shared" si="17"/>
        <v>0.066006600660066</v>
      </c>
      <c r="G80" s="70">
        <f t="shared" si="17"/>
        <v>0.08143322475570032</v>
      </c>
      <c r="H80" s="69">
        <f t="shared" si="17"/>
        <v>0.19148936170212766</v>
      </c>
      <c r="I80" s="69">
        <f t="shared" si="17"/>
        <v>0.1</v>
      </c>
      <c r="J80" s="69">
        <f t="shared" si="17"/>
        <v>0.21256684491978609</v>
      </c>
      <c r="K80" s="70">
        <f t="shared" si="17"/>
        <v>0.19801980198019803</v>
      </c>
      <c r="L80" s="69">
        <f t="shared" si="17"/>
        <v>0.41296579887697804</v>
      </c>
      <c r="M80" s="69">
        <f t="shared" si="17"/>
        <v>0.11421210820094461</v>
      </c>
      <c r="N80" s="69">
        <f t="shared" si="17"/>
        <v>0.2471190781049936</v>
      </c>
      <c r="O80" s="69">
        <f t="shared" si="17"/>
        <v>0.036458333333333336</v>
      </c>
      <c r="P80" s="70">
        <f t="shared" si="17"/>
        <v>0.16721672167216722</v>
      </c>
      <c r="Q80" s="70">
        <f t="shared" si="17"/>
        <v>0.1054481546572935</v>
      </c>
      <c r="R80" s="69">
        <f t="shared" si="17"/>
        <v>0.23594132029339854</v>
      </c>
      <c r="S80" s="70">
        <f t="shared" si="17"/>
        <v>0.13626373626373625</v>
      </c>
      <c r="T80" s="71">
        <f t="shared" si="18"/>
        <v>0.30286839145106864</v>
      </c>
      <c r="U80" s="60">
        <f t="shared" si="18"/>
        <v>0.13030116779348494</v>
      </c>
      <c r="V80" s="61">
        <f t="shared" si="18"/>
        <v>0.2625341186611119</v>
      </c>
    </row>
    <row r="81" spans="2:22" ht="15.75" customHeight="1">
      <c r="B81" s="68"/>
      <c r="C81" s="24" t="s">
        <v>24</v>
      </c>
      <c r="D81" s="69" t="str">
        <f aca="true" t="shared" si="19" ref="D81:S83">IF(AND(D$27&lt;&gt;0,D$27&lt;&gt;".",D30&lt;&gt;"."),D30/D$27,".")</f>
        <v>.</v>
      </c>
      <c r="E81" s="69" t="str">
        <f t="shared" si="19"/>
        <v>.</v>
      </c>
      <c r="F81" s="70" t="str">
        <f t="shared" si="19"/>
        <v>.</v>
      </c>
      <c r="G81" s="70" t="str">
        <f t="shared" si="19"/>
        <v>.</v>
      </c>
      <c r="H81" s="69" t="str">
        <f t="shared" si="19"/>
        <v>.</v>
      </c>
      <c r="I81" s="69" t="str">
        <f t="shared" si="19"/>
        <v>.</v>
      </c>
      <c r="J81" s="69" t="str">
        <f t="shared" si="19"/>
        <v>.</v>
      </c>
      <c r="K81" s="70" t="str">
        <f t="shared" si="19"/>
        <v>.</v>
      </c>
      <c r="L81" s="69" t="str">
        <f t="shared" si="19"/>
        <v>.</v>
      </c>
      <c r="M81" s="69" t="str">
        <f t="shared" si="19"/>
        <v>.</v>
      </c>
      <c r="N81" s="69" t="str">
        <f t="shared" si="19"/>
        <v>.</v>
      </c>
      <c r="O81" s="69" t="str">
        <f t="shared" si="19"/>
        <v>.</v>
      </c>
      <c r="P81" s="70" t="str">
        <f t="shared" si="19"/>
        <v>.</v>
      </c>
      <c r="Q81" s="70" t="str">
        <f t="shared" si="19"/>
        <v>.</v>
      </c>
      <c r="R81" s="69" t="str">
        <f t="shared" si="19"/>
        <v>.</v>
      </c>
      <c r="S81" s="70" t="str">
        <f t="shared" si="19"/>
        <v>.</v>
      </c>
      <c r="T81" s="71">
        <f t="shared" si="18"/>
        <v>0</v>
      </c>
      <c r="U81" s="60">
        <f t="shared" si="18"/>
        <v>0</v>
      </c>
      <c r="V81" s="61">
        <f t="shared" si="18"/>
        <v>0</v>
      </c>
    </row>
    <row r="82" spans="2:22" ht="15.75" customHeight="1">
      <c r="B82" s="68"/>
      <c r="C82" s="24" t="s">
        <v>28</v>
      </c>
      <c r="D82" s="72">
        <f t="shared" si="19"/>
        <v>0.14063556457065585</v>
      </c>
      <c r="E82" s="56">
        <f t="shared" si="19"/>
        <v>0.0720554272517321</v>
      </c>
      <c r="F82" s="57">
        <f t="shared" si="19"/>
        <v>0.1848184818481848</v>
      </c>
      <c r="G82" s="57">
        <f t="shared" si="19"/>
        <v>0.18566775244299674</v>
      </c>
      <c r="H82" s="56" t="str">
        <f t="shared" si="19"/>
        <v>.</v>
      </c>
      <c r="I82" s="56" t="str">
        <f t="shared" si="19"/>
        <v>.</v>
      </c>
      <c r="J82" s="56">
        <f t="shared" si="19"/>
        <v>0.0962566844919786</v>
      </c>
      <c r="K82" s="57">
        <f t="shared" si="19"/>
        <v>0.04455445544554455</v>
      </c>
      <c r="L82" s="56">
        <f t="shared" si="19"/>
        <v>0.08626850433894845</v>
      </c>
      <c r="M82" s="56">
        <f t="shared" si="19"/>
        <v>0.09145556032632031</v>
      </c>
      <c r="N82" s="56">
        <f t="shared" si="19"/>
        <v>0.11139564660691421</v>
      </c>
      <c r="O82" s="56">
        <f t="shared" si="19"/>
        <v>0.2604166666666667</v>
      </c>
      <c r="P82" s="57">
        <f t="shared" si="19"/>
        <v>0.1628162816281628</v>
      </c>
      <c r="Q82" s="57">
        <f t="shared" si="19"/>
        <v>0.24956063268892795</v>
      </c>
      <c r="R82" s="56">
        <f t="shared" si="19"/>
        <v>0.09290953545232274</v>
      </c>
      <c r="S82" s="58">
        <f t="shared" si="19"/>
        <v>0.12307692307692308</v>
      </c>
      <c r="T82" s="71">
        <f t="shared" si="18"/>
        <v>0.09664416947881514</v>
      </c>
      <c r="U82" s="60">
        <f t="shared" si="18"/>
        <v>0.16410571604179472</v>
      </c>
      <c r="V82" s="61">
        <f t="shared" si="18"/>
        <v>0.1124120097687114</v>
      </c>
    </row>
    <row r="83" spans="2:22" s="15" customFormat="1" ht="15.75" customHeight="1">
      <c r="B83" s="68"/>
      <c r="C83" s="36" t="s">
        <v>26</v>
      </c>
      <c r="D83" s="73">
        <f t="shared" si="19"/>
        <v>0.012170385395537525</v>
      </c>
      <c r="E83" s="62">
        <f t="shared" si="19"/>
        <v>0.04387990762124711</v>
      </c>
      <c r="F83" s="63">
        <f t="shared" si="19"/>
        <v>0.39933993399339934</v>
      </c>
      <c r="G83" s="63">
        <f t="shared" si="19"/>
        <v>0.26058631921824105</v>
      </c>
      <c r="H83" s="62">
        <f t="shared" si="19"/>
        <v>0.3829787234042553</v>
      </c>
      <c r="I83" s="62">
        <f t="shared" si="19"/>
        <v>0.14</v>
      </c>
      <c r="J83" s="62">
        <f t="shared" si="19"/>
        <v>0.13368983957219252</v>
      </c>
      <c r="K83" s="63">
        <f t="shared" si="19"/>
        <v>0.06683168316831684</v>
      </c>
      <c r="L83" s="62">
        <f t="shared" si="19"/>
        <v>0.1066870852475753</v>
      </c>
      <c r="M83" s="62">
        <f t="shared" si="19"/>
        <v>0.0635465865178188</v>
      </c>
      <c r="N83" s="62">
        <f t="shared" si="19"/>
        <v>0.08962868117797695</v>
      </c>
      <c r="O83" s="62">
        <f t="shared" si="19"/>
        <v>0.2604166666666667</v>
      </c>
      <c r="P83" s="63">
        <f t="shared" si="19"/>
        <v>0.3179317931793179</v>
      </c>
      <c r="Q83" s="63">
        <f t="shared" si="19"/>
        <v>0.3163444639718805</v>
      </c>
      <c r="R83" s="62">
        <f t="shared" si="19"/>
        <v>0.08068459657701711</v>
      </c>
      <c r="S83" s="63">
        <f t="shared" si="19"/>
        <v>0.23956043956043957</v>
      </c>
      <c r="T83" s="74">
        <f t="shared" si="18"/>
        <v>0.07452193475815523</v>
      </c>
      <c r="U83" s="66">
        <f t="shared" si="18"/>
        <v>0.272280270436386</v>
      </c>
      <c r="V83" s="67">
        <f t="shared" si="18"/>
        <v>0.1207441459560408</v>
      </c>
    </row>
    <row r="84" spans="2:22" ht="15.75" customHeight="1">
      <c r="B84" s="68" t="s">
        <v>33</v>
      </c>
      <c r="C84" s="24" t="s">
        <v>20</v>
      </c>
      <c r="D84" s="25">
        <f>D33</f>
        <v>5222</v>
      </c>
      <c r="E84" s="25">
        <f aca="true" t="shared" si="20" ref="E84:V84">E33</f>
        <v>7612</v>
      </c>
      <c r="F84" s="26">
        <f t="shared" si="20"/>
        <v>1908</v>
      </c>
      <c r="G84" s="26">
        <f t="shared" si="20"/>
        <v>667</v>
      </c>
      <c r="H84" s="25">
        <f t="shared" si="20"/>
        <v>452</v>
      </c>
      <c r="I84" s="25">
        <f t="shared" si="20"/>
        <v>1117</v>
      </c>
      <c r="J84" s="25">
        <f t="shared" si="20"/>
        <v>2954</v>
      </c>
      <c r="K84" s="26">
        <f t="shared" si="20"/>
        <v>497</v>
      </c>
      <c r="L84" s="25">
        <f t="shared" si="20"/>
        <v>4660</v>
      </c>
      <c r="M84" s="25">
        <f t="shared" si="20"/>
        <v>10911</v>
      </c>
      <c r="N84" s="25">
        <f t="shared" si="20"/>
        <v>2079</v>
      </c>
      <c r="O84" s="25">
        <f t="shared" si="20"/>
        <v>586</v>
      </c>
      <c r="P84" s="26">
        <f t="shared" si="20"/>
        <v>937</v>
      </c>
      <c r="Q84" s="26">
        <f t="shared" si="20"/>
        <v>547</v>
      </c>
      <c r="R84" s="25">
        <f t="shared" si="20"/>
        <v>1884</v>
      </c>
      <c r="S84" s="26">
        <f t="shared" si="20"/>
        <v>467</v>
      </c>
      <c r="T84" s="31">
        <f t="shared" si="20"/>
        <v>37477</v>
      </c>
      <c r="U84" s="32">
        <f t="shared" si="20"/>
        <v>5023</v>
      </c>
      <c r="V84" s="33">
        <f t="shared" si="20"/>
        <v>42500</v>
      </c>
    </row>
    <row r="85" spans="2:22" ht="15.75" customHeight="1">
      <c r="B85" s="68"/>
      <c r="C85" s="24" t="s">
        <v>22</v>
      </c>
      <c r="D85" s="69">
        <f>IF(AND(D$33&lt;&gt;0,D$33&lt;&gt;".",D34&lt;&gt;"."),D34/D$33,".")</f>
        <v>0.9634239754883187</v>
      </c>
      <c r="E85" s="69">
        <f aca="true" t="shared" si="21" ref="E85:S86">IF(AND(E$33&lt;&gt;0,E$33&lt;&gt;".",E34&lt;&gt;"."),E34/E$33,".")</f>
        <v>0.9592748292170258</v>
      </c>
      <c r="F85" s="70">
        <f t="shared" si="21"/>
        <v>0.9192872117400419</v>
      </c>
      <c r="G85" s="70">
        <f t="shared" si="21"/>
        <v>0.9115442278860569</v>
      </c>
      <c r="H85" s="69">
        <f t="shared" si="21"/>
        <v>0.9424778761061947</v>
      </c>
      <c r="I85" s="69">
        <f t="shared" si="21"/>
        <v>0.9409131602506714</v>
      </c>
      <c r="J85" s="69">
        <f t="shared" si="21"/>
        <v>0.9444820582261341</v>
      </c>
      <c r="K85" s="70">
        <f t="shared" si="21"/>
        <v>0.8873239436619719</v>
      </c>
      <c r="L85" s="69">
        <f t="shared" si="21"/>
        <v>0.9444206008583691</v>
      </c>
      <c r="M85" s="69">
        <f t="shared" si="21"/>
        <v>0.9451012739437266</v>
      </c>
      <c r="N85" s="69">
        <f t="shared" si="21"/>
        <v>0.9461279461279462</v>
      </c>
      <c r="O85" s="69">
        <f t="shared" si="21"/>
        <v>0.9368600682593856</v>
      </c>
      <c r="P85" s="70">
        <f t="shared" si="21"/>
        <v>0.928495197438634</v>
      </c>
      <c r="Q85" s="70">
        <f t="shared" si="21"/>
        <v>0.9012797074954296</v>
      </c>
      <c r="R85" s="69">
        <f t="shared" si="21"/>
        <v>0.9373673036093418</v>
      </c>
      <c r="S85" s="70">
        <f t="shared" si="21"/>
        <v>0.9293361884368309</v>
      </c>
      <c r="T85" s="71">
        <f aca="true" t="shared" si="22" ref="T85:V89">IF(AND(T$33&lt;&gt;0,T$33&lt;&gt;"."),T34/T$33,".")</f>
        <v>0.9497825332870827</v>
      </c>
      <c r="U85" s="60">
        <f t="shared" si="22"/>
        <v>0.9157873780609198</v>
      </c>
      <c r="V85" s="61">
        <f t="shared" si="22"/>
        <v>0.945764705882353</v>
      </c>
    </row>
    <row r="86" spans="2:22" ht="15.75" customHeight="1">
      <c r="B86" s="68"/>
      <c r="C86" s="30" t="s">
        <v>23</v>
      </c>
      <c r="D86" s="69">
        <f>IF(AND(D$33&lt;&gt;0,D$33&lt;&gt;".",D35&lt;&gt;"."),D35/D$33,".")</f>
        <v>0.062236690923018</v>
      </c>
      <c r="E86" s="69">
        <f t="shared" si="21"/>
        <v>0.06056227009984235</v>
      </c>
      <c r="F86" s="70">
        <f t="shared" si="21"/>
        <v>0.10744234800838574</v>
      </c>
      <c r="G86" s="70">
        <f t="shared" si="21"/>
        <v>0.017991004497751123</v>
      </c>
      <c r="H86" s="69">
        <f t="shared" si="21"/>
        <v>0.01991150442477876</v>
      </c>
      <c r="I86" s="69">
        <f t="shared" si="21"/>
        <v>0.1718889883616831</v>
      </c>
      <c r="J86" s="69">
        <f t="shared" si="21"/>
        <v>0.052809749492213946</v>
      </c>
      <c r="K86" s="70">
        <f t="shared" si="21"/>
        <v>0.014084507042253521</v>
      </c>
      <c r="L86" s="69">
        <f t="shared" si="21"/>
        <v>0.05042918454935622</v>
      </c>
      <c r="M86" s="69">
        <f t="shared" si="21"/>
        <v>0.03959307121253781</v>
      </c>
      <c r="N86" s="69">
        <f t="shared" si="21"/>
        <v>0.044733044733044736</v>
      </c>
      <c r="O86" s="69">
        <f t="shared" si="21"/>
        <v>0.09556313993174062</v>
      </c>
      <c r="P86" s="70">
        <f t="shared" si="21"/>
        <v>0.010672358591248666</v>
      </c>
      <c r="Q86" s="70">
        <f t="shared" si="21"/>
        <v>0.054844606946983544</v>
      </c>
      <c r="R86" s="69">
        <f t="shared" si="21"/>
        <v>0.06050955414012739</v>
      </c>
      <c r="S86" s="70">
        <f t="shared" si="21"/>
        <v>0.008565310492505354</v>
      </c>
      <c r="T86" s="71">
        <f t="shared" si="22"/>
        <v>0.05531392587453638</v>
      </c>
      <c r="U86" s="60">
        <f t="shared" si="22"/>
        <v>0.05335456898267967</v>
      </c>
      <c r="V86" s="61">
        <f t="shared" si="22"/>
        <v>0.05508235294117647</v>
      </c>
    </row>
    <row r="87" spans="2:22" ht="15.75" customHeight="1">
      <c r="B87" s="68"/>
      <c r="C87" s="24" t="s">
        <v>24</v>
      </c>
      <c r="D87" s="69" t="str">
        <f aca="true" t="shared" si="23" ref="D87:S89">IF(AND(D$33&lt;&gt;0,D$33&lt;&gt;".",D36&lt;&gt;"."),D36/D$33,".")</f>
        <v>.</v>
      </c>
      <c r="E87" s="69" t="str">
        <f t="shared" si="23"/>
        <v>.</v>
      </c>
      <c r="F87" s="70" t="str">
        <f t="shared" si="23"/>
        <v>.</v>
      </c>
      <c r="G87" s="70" t="str">
        <f t="shared" si="23"/>
        <v>.</v>
      </c>
      <c r="H87" s="69" t="str">
        <f t="shared" si="23"/>
        <v>.</v>
      </c>
      <c r="I87" s="69" t="str">
        <f t="shared" si="23"/>
        <v>.</v>
      </c>
      <c r="J87" s="69" t="str">
        <f t="shared" si="23"/>
        <v>.</v>
      </c>
      <c r="K87" s="70" t="str">
        <f t="shared" si="23"/>
        <v>.</v>
      </c>
      <c r="L87" s="69" t="str">
        <f t="shared" si="23"/>
        <v>.</v>
      </c>
      <c r="M87" s="69" t="str">
        <f t="shared" si="23"/>
        <v>.</v>
      </c>
      <c r="N87" s="69" t="str">
        <f t="shared" si="23"/>
        <v>.</v>
      </c>
      <c r="O87" s="69" t="str">
        <f t="shared" si="23"/>
        <v>.</v>
      </c>
      <c r="P87" s="70" t="str">
        <f t="shared" si="23"/>
        <v>.</v>
      </c>
      <c r="Q87" s="70" t="str">
        <f t="shared" si="23"/>
        <v>.</v>
      </c>
      <c r="R87" s="69" t="str">
        <f t="shared" si="23"/>
        <v>.</v>
      </c>
      <c r="S87" s="70" t="str">
        <f t="shared" si="23"/>
        <v>.</v>
      </c>
      <c r="T87" s="71">
        <f t="shared" si="22"/>
        <v>0</v>
      </c>
      <c r="U87" s="60">
        <f t="shared" si="22"/>
        <v>0</v>
      </c>
      <c r="V87" s="61">
        <f t="shared" si="22"/>
        <v>0</v>
      </c>
    </row>
    <row r="88" spans="2:22" ht="15.75" customHeight="1">
      <c r="B88" s="68"/>
      <c r="C88" s="24" t="s">
        <v>28</v>
      </c>
      <c r="D88" s="69" t="str">
        <f t="shared" si="23"/>
        <v>.</v>
      </c>
      <c r="E88" s="69" t="str">
        <f t="shared" si="23"/>
        <v>.</v>
      </c>
      <c r="F88" s="70" t="str">
        <f t="shared" si="23"/>
        <v>.</v>
      </c>
      <c r="G88" s="70" t="str">
        <f t="shared" si="23"/>
        <v>.</v>
      </c>
      <c r="H88" s="69" t="str">
        <f t="shared" si="23"/>
        <v>.</v>
      </c>
      <c r="I88" s="69" t="str">
        <f t="shared" si="23"/>
        <v>.</v>
      </c>
      <c r="J88" s="69" t="str">
        <f t="shared" si="23"/>
        <v>.</v>
      </c>
      <c r="K88" s="70" t="str">
        <f t="shared" si="23"/>
        <v>.</v>
      </c>
      <c r="L88" s="69" t="str">
        <f t="shared" si="23"/>
        <v>.</v>
      </c>
      <c r="M88" s="69" t="str">
        <f t="shared" si="23"/>
        <v>.</v>
      </c>
      <c r="N88" s="69" t="str">
        <f t="shared" si="23"/>
        <v>.</v>
      </c>
      <c r="O88" s="69" t="str">
        <f t="shared" si="23"/>
        <v>.</v>
      </c>
      <c r="P88" s="70" t="str">
        <f t="shared" si="23"/>
        <v>.</v>
      </c>
      <c r="Q88" s="70" t="str">
        <f t="shared" si="23"/>
        <v>.</v>
      </c>
      <c r="R88" s="69" t="str">
        <f t="shared" si="23"/>
        <v>.</v>
      </c>
      <c r="S88" s="70" t="str">
        <f t="shared" si="23"/>
        <v>.</v>
      </c>
      <c r="T88" s="71">
        <f t="shared" si="22"/>
        <v>0</v>
      </c>
      <c r="U88" s="60">
        <f t="shared" si="22"/>
        <v>0</v>
      </c>
      <c r="V88" s="61">
        <f t="shared" si="22"/>
        <v>0</v>
      </c>
    </row>
    <row r="89" spans="2:22" s="15" customFormat="1" ht="15.75" customHeight="1">
      <c r="B89" s="68"/>
      <c r="C89" s="36" t="s">
        <v>26</v>
      </c>
      <c r="D89" s="69">
        <f t="shared" si="23"/>
        <v>0.00497893527384144</v>
      </c>
      <c r="E89" s="69">
        <f t="shared" si="23"/>
        <v>0.005123489227535471</v>
      </c>
      <c r="F89" s="70">
        <f t="shared" si="23"/>
        <v>0.016771488469601678</v>
      </c>
      <c r="G89" s="70">
        <f t="shared" si="23"/>
        <v>0.05847076461769116</v>
      </c>
      <c r="H89" s="69">
        <f t="shared" si="23"/>
        <v>0</v>
      </c>
      <c r="I89" s="69">
        <f t="shared" si="23"/>
        <v>0.004476275738585497</v>
      </c>
      <c r="J89" s="69">
        <f t="shared" si="23"/>
        <v>0.02843601895734597</v>
      </c>
      <c r="K89" s="70">
        <f t="shared" si="23"/>
        <v>0</v>
      </c>
      <c r="L89" s="69">
        <f t="shared" si="23"/>
        <v>0.004721030042918455</v>
      </c>
      <c r="M89" s="69">
        <f t="shared" si="23"/>
        <v>0.00018330125561360095</v>
      </c>
      <c r="N89" s="69">
        <f t="shared" si="23"/>
        <v>0.002405002405002405</v>
      </c>
      <c r="O89" s="69">
        <f t="shared" si="23"/>
        <v>0.011945392491467578</v>
      </c>
      <c r="P89" s="70">
        <f t="shared" si="23"/>
        <v>0.005336179295624333</v>
      </c>
      <c r="Q89" s="70">
        <f t="shared" si="23"/>
        <v>0.03290676416819013</v>
      </c>
      <c r="R89" s="69">
        <f t="shared" si="23"/>
        <v>0.0010615711252653928</v>
      </c>
      <c r="S89" s="70">
        <f t="shared" si="23"/>
        <v>0</v>
      </c>
      <c r="T89" s="71">
        <f t="shared" si="22"/>
        <v>0.005123142193878913</v>
      </c>
      <c r="U89" s="60">
        <f t="shared" si="22"/>
        <v>0.018713915986462274</v>
      </c>
      <c r="V89" s="61">
        <f t="shared" si="22"/>
        <v>0.006729411764705882</v>
      </c>
    </row>
    <row r="90" spans="2:22" ht="15.75" customHeight="1">
      <c r="B90" s="68" t="s">
        <v>34</v>
      </c>
      <c r="C90" s="17" t="s">
        <v>20</v>
      </c>
      <c r="D90" s="18">
        <f>D39</f>
        <v>538</v>
      </c>
      <c r="E90" s="18">
        <f aca="true" t="shared" si="24" ref="E90:V90">E39</f>
        <v>407</v>
      </c>
      <c r="F90" s="19">
        <f t="shared" si="24"/>
        <v>107</v>
      </c>
      <c r="G90" s="19">
        <f t="shared" si="24"/>
        <v>126</v>
      </c>
      <c r="H90" s="18">
        <f t="shared" si="24"/>
        <v>64</v>
      </c>
      <c r="I90" s="18">
        <f t="shared" si="24"/>
        <v>51</v>
      </c>
      <c r="J90" s="18">
        <f t="shared" si="24"/>
        <v>21</v>
      </c>
      <c r="K90" s="19">
        <f t="shared" si="24"/>
        <v>142</v>
      </c>
      <c r="L90" s="18">
        <f t="shared" si="24"/>
        <v>447</v>
      </c>
      <c r="M90" s="18">
        <f t="shared" si="24"/>
        <v>629</v>
      </c>
      <c r="N90" s="18">
        <f t="shared" si="24"/>
        <v>275</v>
      </c>
      <c r="O90" s="18">
        <f t="shared" si="24"/>
        <v>78</v>
      </c>
      <c r="P90" s="19">
        <f t="shared" si="24"/>
        <v>220</v>
      </c>
      <c r="Q90" s="19">
        <f t="shared" si="24"/>
        <v>140</v>
      </c>
      <c r="R90" s="18">
        <f t="shared" si="24"/>
        <v>152</v>
      </c>
      <c r="S90" s="19">
        <f t="shared" si="24"/>
        <v>185</v>
      </c>
      <c r="T90" s="53">
        <f t="shared" si="24"/>
        <v>2662</v>
      </c>
      <c r="U90" s="54">
        <f t="shared" si="24"/>
        <v>920</v>
      </c>
      <c r="V90" s="55">
        <f t="shared" si="24"/>
        <v>3582</v>
      </c>
    </row>
    <row r="91" spans="2:22" ht="15.75" customHeight="1">
      <c r="B91" s="68"/>
      <c r="C91" s="24" t="s">
        <v>22</v>
      </c>
      <c r="D91" s="69">
        <f>IF(AND(D$39&lt;&gt;0,D$39&lt;&gt;".",D40&lt;&gt;"."),D40/D$39,".")</f>
        <v>0.9646840148698885</v>
      </c>
      <c r="E91" s="69">
        <f aca="true" t="shared" si="25" ref="E91:S92">IF(AND(E$39&lt;&gt;0,E$39&lt;&gt;".",E40&lt;&gt;"."),E40/E$39,".")</f>
        <v>0.9484029484029484</v>
      </c>
      <c r="F91" s="70">
        <f t="shared" si="25"/>
        <v>0.8130841121495327</v>
      </c>
      <c r="G91" s="70">
        <f t="shared" si="25"/>
        <v>0.9126984126984127</v>
      </c>
      <c r="H91" s="69">
        <f t="shared" si="25"/>
        <v>0.890625</v>
      </c>
      <c r="I91" s="69">
        <f t="shared" si="25"/>
        <v>0.9803921568627451</v>
      </c>
      <c r="J91" s="69">
        <f t="shared" si="25"/>
        <v>1</v>
      </c>
      <c r="K91" s="70">
        <f t="shared" si="25"/>
        <v>0.8873239436619719</v>
      </c>
      <c r="L91" s="69">
        <f t="shared" si="25"/>
        <v>0.912751677852349</v>
      </c>
      <c r="M91" s="69">
        <f t="shared" si="25"/>
        <v>0.9332273449920508</v>
      </c>
      <c r="N91" s="69">
        <f t="shared" si="25"/>
        <v>0.9418181818181818</v>
      </c>
      <c r="O91" s="69">
        <f t="shared" si="25"/>
        <v>0.9230769230769231</v>
      </c>
      <c r="P91" s="70">
        <f t="shared" si="25"/>
        <v>0.8681818181818182</v>
      </c>
      <c r="Q91" s="70">
        <f t="shared" si="25"/>
        <v>0.8714285714285714</v>
      </c>
      <c r="R91" s="69">
        <f t="shared" si="25"/>
        <v>0.8157894736842105</v>
      </c>
      <c r="S91" s="70">
        <f t="shared" si="25"/>
        <v>0.8756756756756757</v>
      </c>
      <c r="T91" s="71">
        <f aca="true" t="shared" si="26" ref="T91:V95">IF(AND(T$39&lt;&gt;0,T$39&lt;&gt;"."),T40/T$39,".")</f>
        <v>0.9327573253193088</v>
      </c>
      <c r="U91" s="60">
        <f t="shared" si="26"/>
        <v>0.8728260869565218</v>
      </c>
      <c r="V91" s="61">
        <f t="shared" si="26"/>
        <v>0.9173646007816862</v>
      </c>
    </row>
    <row r="92" spans="2:22" ht="15.75" customHeight="1">
      <c r="B92" s="68"/>
      <c r="C92" s="30" t="s">
        <v>23</v>
      </c>
      <c r="D92" s="69">
        <f>IF(AND(D$39&lt;&gt;0,D$39&lt;&gt;".",D41&lt;&gt;"."),D41/D$39,".")</f>
        <v>0.07992565055762081</v>
      </c>
      <c r="E92" s="69">
        <f t="shared" si="25"/>
        <v>0.3538083538083538</v>
      </c>
      <c r="F92" s="70">
        <f t="shared" si="25"/>
        <v>0.028037383177570093</v>
      </c>
      <c r="G92" s="70">
        <f t="shared" si="25"/>
        <v>0</v>
      </c>
      <c r="H92" s="69">
        <f t="shared" si="25"/>
        <v>0.09375</v>
      </c>
      <c r="I92" s="69">
        <f t="shared" si="25"/>
        <v>0.0784313725490196</v>
      </c>
      <c r="J92" s="69">
        <f t="shared" si="25"/>
        <v>0</v>
      </c>
      <c r="K92" s="70">
        <f t="shared" si="25"/>
        <v>0.07042253521126761</v>
      </c>
      <c r="L92" s="69">
        <f t="shared" si="25"/>
        <v>0.2595078299776286</v>
      </c>
      <c r="M92" s="69">
        <f t="shared" si="25"/>
        <v>0.02702702702702703</v>
      </c>
      <c r="N92" s="69">
        <f t="shared" si="25"/>
        <v>0.06545454545454546</v>
      </c>
      <c r="O92" s="69">
        <f t="shared" si="25"/>
        <v>0.05128205128205128</v>
      </c>
      <c r="P92" s="70">
        <f t="shared" si="25"/>
        <v>0.09545454545454546</v>
      </c>
      <c r="Q92" s="70">
        <f t="shared" si="25"/>
        <v>0.04285714285714286</v>
      </c>
      <c r="R92" s="69">
        <f t="shared" si="25"/>
        <v>0.06578947368421052</v>
      </c>
      <c r="S92" s="70">
        <f t="shared" si="25"/>
        <v>0.08648648648648649</v>
      </c>
      <c r="T92" s="71">
        <f t="shared" si="26"/>
        <v>0.13598797896318557</v>
      </c>
      <c r="U92" s="60">
        <f t="shared" si="26"/>
        <v>0.06086956521739131</v>
      </c>
      <c r="V92" s="61">
        <f t="shared" si="26"/>
        <v>0.11669458403126745</v>
      </c>
    </row>
    <row r="93" spans="2:22" ht="15.75" customHeight="1">
      <c r="B93" s="68"/>
      <c r="C93" s="24" t="s">
        <v>24</v>
      </c>
      <c r="D93" s="69" t="str">
        <f aca="true" t="shared" si="27" ref="D93:S95">IF(AND(D$39&lt;&gt;0,D$39&lt;&gt;".",D42&lt;&gt;"."),D42/D$39,".")</f>
        <v>.</v>
      </c>
      <c r="E93" s="69" t="str">
        <f t="shared" si="27"/>
        <v>.</v>
      </c>
      <c r="F93" s="70" t="str">
        <f t="shared" si="27"/>
        <v>.</v>
      </c>
      <c r="G93" s="70" t="str">
        <f t="shared" si="27"/>
        <v>.</v>
      </c>
      <c r="H93" s="69" t="str">
        <f t="shared" si="27"/>
        <v>.</v>
      </c>
      <c r="I93" s="69" t="str">
        <f t="shared" si="27"/>
        <v>.</v>
      </c>
      <c r="J93" s="69" t="str">
        <f t="shared" si="27"/>
        <v>.</v>
      </c>
      <c r="K93" s="70" t="str">
        <f t="shared" si="27"/>
        <v>.</v>
      </c>
      <c r="L93" s="69" t="str">
        <f t="shared" si="27"/>
        <v>.</v>
      </c>
      <c r="M93" s="69" t="str">
        <f t="shared" si="27"/>
        <v>.</v>
      </c>
      <c r="N93" s="69" t="str">
        <f t="shared" si="27"/>
        <v>.</v>
      </c>
      <c r="O93" s="69" t="str">
        <f t="shared" si="27"/>
        <v>.</v>
      </c>
      <c r="P93" s="70" t="str">
        <f t="shared" si="27"/>
        <v>.</v>
      </c>
      <c r="Q93" s="70" t="str">
        <f t="shared" si="27"/>
        <v>.</v>
      </c>
      <c r="R93" s="69" t="str">
        <f t="shared" si="27"/>
        <v>.</v>
      </c>
      <c r="S93" s="70" t="str">
        <f t="shared" si="27"/>
        <v>.</v>
      </c>
      <c r="T93" s="71">
        <f t="shared" si="26"/>
        <v>0</v>
      </c>
      <c r="U93" s="60">
        <f t="shared" si="26"/>
        <v>0</v>
      </c>
      <c r="V93" s="61">
        <f t="shared" si="26"/>
        <v>0</v>
      </c>
    </row>
    <row r="94" spans="2:22" ht="15.75" customHeight="1">
      <c r="B94" s="68"/>
      <c r="C94" s="24" t="s">
        <v>28</v>
      </c>
      <c r="D94" s="69">
        <f t="shared" si="27"/>
        <v>0.5483271375464684</v>
      </c>
      <c r="E94" s="69">
        <f t="shared" si="27"/>
        <v>0.5872235872235873</v>
      </c>
      <c r="F94" s="70">
        <f t="shared" si="27"/>
        <v>0.6542056074766355</v>
      </c>
      <c r="G94" s="70">
        <f t="shared" si="27"/>
        <v>0.8571428571428571</v>
      </c>
      <c r="H94" s="69">
        <f t="shared" si="27"/>
        <v>0.609375</v>
      </c>
      <c r="I94" s="69">
        <f t="shared" si="27"/>
        <v>0.7450980392156863</v>
      </c>
      <c r="J94" s="69">
        <f t="shared" si="27"/>
        <v>0.5238095238095238</v>
      </c>
      <c r="K94" s="70">
        <f t="shared" si="27"/>
        <v>0.5352112676056338</v>
      </c>
      <c r="L94" s="69">
        <f t="shared" si="27"/>
        <v>0.4697986577181208</v>
      </c>
      <c r="M94" s="69">
        <f t="shared" si="27"/>
        <v>0.43879173290937995</v>
      </c>
      <c r="N94" s="69">
        <f t="shared" si="27"/>
        <v>0.4218181818181818</v>
      </c>
      <c r="O94" s="69">
        <f t="shared" si="27"/>
        <v>0.4230769230769231</v>
      </c>
      <c r="P94" s="70">
        <f t="shared" si="27"/>
        <v>0.6954545454545454</v>
      </c>
      <c r="Q94" s="70">
        <f t="shared" si="27"/>
        <v>0.9428571428571428</v>
      </c>
      <c r="R94" s="69">
        <f t="shared" si="27"/>
        <v>1</v>
      </c>
      <c r="S94" s="70">
        <f t="shared" si="27"/>
        <v>0.6054054054054054</v>
      </c>
      <c r="T94" s="71">
        <f t="shared" si="26"/>
        <v>0.5293012772351615</v>
      </c>
      <c r="U94" s="60">
        <f t="shared" si="26"/>
        <v>0.7076086956521739</v>
      </c>
      <c r="V94" s="61">
        <f t="shared" si="26"/>
        <v>0.5750977107761027</v>
      </c>
    </row>
    <row r="95" spans="2:22" s="15" customFormat="1" ht="15.75" customHeight="1">
      <c r="B95" s="68"/>
      <c r="C95" s="36" t="s">
        <v>26</v>
      </c>
      <c r="D95" s="69">
        <f t="shared" si="27"/>
        <v>0.6171003717472119</v>
      </c>
      <c r="E95" s="69">
        <f t="shared" si="27"/>
        <v>0.36363636363636365</v>
      </c>
      <c r="F95" s="70">
        <f t="shared" si="27"/>
        <v>0.9906542056074766</v>
      </c>
      <c r="G95" s="70">
        <f t="shared" si="27"/>
        <v>1</v>
      </c>
      <c r="H95" s="69">
        <f t="shared" si="27"/>
        <v>0.59375</v>
      </c>
      <c r="I95" s="69">
        <f t="shared" si="27"/>
        <v>0.7254901960784313</v>
      </c>
      <c r="J95" s="69">
        <f t="shared" si="27"/>
        <v>0.5238095238095238</v>
      </c>
      <c r="K95" s="70">
        <f t="shared" si="27"/>
        <v>0.8873239436619719</v>
      </c>
      <c r="L95" s="69">
        <f t="shared" si="27"/>
        <v>0.5570469798657718</v>
      </c>
      <c r="M95" s="69">
        <f t="shared" si="27"/>
        <v>0.40063593004769477</v>
      </c>
      <c r="N95" s="69">
        <f t="shared" si="27"/>
        <v>0.6036363636363636</v>
      </c>
      <c r="O95" s="69">
        <f t="shared" si="27"/>
        <v>0.717948717948718</v>
      </c>
      <c r="P95" s="70">
        <f t="shared" si="27"/>
        <v>0.9363636363636364</v>
      </c>
      <c r="Q95" s="70">
        <f t="shared" si="27"/>
        <v>0.9642857142857143</v>
      </c>
      <c r="R95" s="69">
        <f t="shared" si="27"/>
        <v>0.21710526315789475</v>
      </c>
      <c r="S95" s="70">
        <f t="shared" si="27"/>
        <v>0.8972972972972973</v>
      </c>
      <c r="T95" s="71">
        <f t="shared" si="26"/>
        <v>0.4966190833959429</v>
      </c>
      <c r="U95" s="60">
        <f t="shared" si="26"/>
        <v>0.9402173913043478</v>
      </c>
      <c r="V95" s="61">
        <f t="shared" si="26"/>
        <v>0.6105527638190955</v>
      </c>
    </row>
    <row r="96" spans="2:22" ht="15.75" customHeight="1">
      <c r="B96" s="68" t="s">
        <v>35</v>
      </c>
      <c r="C96" s="24" t="s">
        <v>20</v>
      </c>
      <c r="D96" s="18" t="str">
        <f>D45</f>
        <v>.</v>
      </c>
      <c r="E96" s="18" t="str">
        <f aca="true" t="shared" si="28" ref="E96:V96">E45</f>
        <v>.</v>
      </c>
      <c r="F96" s="19" t="str">
        <f t="shared" si="28"/>
        <v>.</v>
      </c>
      <c r="G96" s="19" t="str">
        <f t="shared" si="28"/>
        <v>.</v>
      </c>
      <c r="H96" s="18">
        <f t="shared" si="28"/>
        <v>24</v>
      </c>
      <c r="I96" s="18">
        <f t="shared" si="28"/>
        <v>93</v>
      </c>
      <c r="J96" s="18" t="str">
        <f t="shared" si="28"/>
        <v>.</v>
      </c>
      <c r="K96" s="19">
        <f t="shared" si="28"/>
        <v>15</v>
      </c>
      <c r="L96" s="18">
        <f t="shared" si="28"/>
        <v>79</v>
      </c>
      <c r="M96" s="18" t="str">
        <f t="shared" si="28"/>
        <v>.</v>
      </c>
      <c r="N96" s="18" t="str">
        <f t="shared" si="28"/>
        <v>.</v>
      </c>
      <c r="O96" s="18" t="str">
        <f t="shared" si="28"/>
        <v>.</v>
      </c>
      <c r="P96" s="19" t="str">
        <f t="shared" si="28"/>
        <v>.</v>
      </c>
      <c r="Q96" s="19" t="str">
        <f t="shared" si="28"/>
        <v>.</v>
      </c>
      <c r="R96" s="18">
        <f t="shared" si="28"/>
        <v>28</v>
      </c>
      <c r="S96" s="19" t="str">
        <f t="shared" si="28"/>
        <v>.</v>
      </c>
      <c r="T96" s="53">
        <f t="shared" si="28"/>
        <v>224</v>
      </c>
      <c r="U96" s="54">
        <f t="shared" si="28"/>
        <v>15</v>
      </c>
      <c r="V96" s="55">
        <f t="shared" si="28"/>
        <v>239</v>
      </c>
    </row>
    <row r="97" spans="2:22" ht="15.75" customHeight="1">
      <c r="B97" s="68"/>
      <c r="C97" s="24" t="s">
        <v>22</v>
      </c>
      <c r="D97" s="69" t="str">
        <f>IF(AND(D$45&lt;&gt;0,D$45&lt;&gt;".",D46&lt;&gt;"."),D46/D$45,".")</f>
        <v>.</v>
      </c>
      <c r="E97" s="69" t="str">
        <f aca="true" t="shared" si="29" ref="E97:S98">IF(AND(E$45&lt;&gt;0,E$45&lt;&gt;".",E46&lt;&gt;"."),E46/E$45,".")</f>
        <v>.</v>
      </c>
      <c r="F97" s="70" t="str">
        <f t="shared" si="29"/>
        <v>.</v>
      </c>
      <c r="G97" s="70" t="str">
        <f t="shared" si="29"/>
        <v>.</v>
      </c>
      <c r="H97" s="69">
        <f t="shared" si="29"/>
        <v>0.041666666666666664</v>
      </c>
      <c r="I97" s="69">
        <f t="shared" si="29"/>
        <v>0.021505376344086023</v>
      </c>
      <c r="J97" s="69" t="str">
        <f t="shared" si="29"/>
        <v>.</v>
      </c>
      <c r="K97" s="70">
        <f t="shared" si="29"/>
        <v>0</v>
      </c>
      <c r="L97" s="69">
        <f t="shared" si="29"/>
        <v>0.012658227848101266</v>
      </c>
      <c r="M97" s="69" t="str">
        <f t="shared" si="29"/>
        <v>.</v>
      </c>
      <c r="N97" s="69" t="str">
        <f t="shared" si="29"/>
        <v>.</v>
      </c>
      <c r="O97" s="69" t="str">
        <f t="shared" si="29"/>
        <v>.</v>
      </c>
      <c r="P97" s="70" t="str">
        <f t="shared" si="29"/>
        <v>.</v>
      </c>
      <c r="Q97" s="70" t="str">
        <f t="shared" si="29"/>
        <v>.</v>
      </c>
      <c r="R97" s="69">
        <f t="shared" si="29"/>
        <v>0.07142857142857142</v>
      </c>
      <c r="S97" s="70" t="str">
        <f t="shared" si="29"/>
        <v>.</v>
      </c>
      <c r="T97" s="71">
        <f aca="true" t="shared" si="30" ref="T97:V101">IF(AND(T$45&lt;&gt;0,T$45&lt;&gt;"."),T46/T$45,".")</f>
        <v>0.026785714285714284</v>
      </c>
      <c r="U97" s="60">
        <f t="shared" si="30"/>
        <v>0</v>
      </c>
      <c r="V97" s="61">
        <f t="shared" si="30"/>
        <v>0.02510460251046025</v>
      </c>
    </row>
    <row r="98" spans="2:22" ht="15.75" customHeight="1">
      <c r="B98" s="68"/>
      <c r="C98" s="30" t="s">
        <v>23</v>
      </c>
      <c r="D98" s="69" t="str">
        <f>IF(AND(D$45&lt;&gt;0,D$45&lt;&gt;".",D47&lt;&gt;"."),D47/D$45,".")</f>
        <v>.</v>
      </c>
      <c r="E98" s="69" t="str">
        <f t="shared" si="29"/>
        <v>.</v>
      </c>
      <c r="F98" s="70" t="str">
        <f t="shared" si="29"/>
        <v>.</v>
      </c>
      <c r="G98" s="70" t="str">
        <f t="shared" si="29"/>
        <v>.</v>
      </c>
      <c r="H98" s="69">
        <f t="shared" si="29"/>
        <v>0</v>
      </c>
      <c r="I98" s="69">
        <f t="shared" si="29"/>
        <v>0.010752688172043012</v>
      </c>
      <c r="J98" s="69" t="str">
        <f t="shared" si="29"/>
        <v>.</v>
      </c>
      <c r="K98" s="70">
        <f t="shared" si="29"/>
        <v>0.2</v>
      </c>
      <c r="L98" s="69">
        <f t="shared" si="29"/>
        <v>0.02531645569620253</v>
      </c>
      <c r="M98" s="69" t="str">
        <f t="shared" si="29"/>
        <v>.</v>
      </c>
      <c r="N98" s="69" t="str">
        <f t="shared" si="29"/>
        <v>.</v>
      </c>
      <c r="O98" s="69" t="str">
        <f t="shared" si="29"/>
        <v>.</v>
      </c>
      <c r="P98" s="70" t="str">
        <f t="shared" si="29"/>
        <v>.</v>
      </c>
      <c r="Q98" s="70" t="str">
        <f t="shared" si="29"/>
        <v>.</v>
      </c>
      <c r="R98" s="69">
        <f t="shared" si="29"/>
        <v>0.07142857142857142</v>
      </c>
      <c r="S98" s="70" t="str">
        <f t="shared" si="29"/>
        <v>.</v>
      </c>
      <c r="T98" s="71">
        <f t="shared" si="30"/>
        <v>0.022321428571428572</v>
      </c>
      <c r="U98" s="60">
        <f t="shared" si="30"/>
        <v>0.2</v>
      </c>
      <c r="V98" s="61">
        <f t="shared" si="30"/>
        <v>0.03347280334728033</v>
      </c>
    </row>
    <row r="99" spans="2:22" ht="15.75" customHeight="1">
      <c r="B99" s="68"/>
      <c r="C99" s="24" t="s">
        <v>24</v>
      </c>
      <c r="D99" s="69" t="str">
        <f aca="true" t="shared" si="31" ref="D99:S101">IF(AND(D$45&lt;&gt;0,D$45&lt;&gt;".",D48&lt;&gt;"."),D48/D$45,".")</f>
        <v>.</v>
      </c>
      <c r="E99" s="69" t="str">
        <f t="shared" si="31"/>
        <v>.</v>
      </c>
      <c r="F99" s="70" t="str">
        <f t="shared" si="31"/>
        <v>.</v>
      </c>
      <c r="G99" s="70" t="str">
        <f t="shared" si="31"/>
        <v>.</v>
      </c>
      <c r="H99" s="69" t="str">
        <f t="shared" si="31"/>
        <v>.</v>
      </c>
      <c r="I99" s="69" t="str">
        <f t="shared" si="31"/>
        <v>.</v>
      </c>
      <c r="J99" s="69" t="str">
        <f t="shared" si="31"/>
        <v>.</v>
      </c>
      <c r="K99" s="70" t="str">
        <f t="shared" si="31"/>
        <v>.</v>
      </c>
      <c r="L99" s="69" t="str">
        <f t="shared" si="31"/>
        <v>.</v>
      </c>
      <c r="M99" s="69" t="str">
        <f t="shared" si="31"/>
        <v>.</v>
      </c>
      <c r="N99" s="69" t="str">
        <f t="shared" si="31"/>
        <v>.</v>
      </c>
      <c r="O99" s="69" t="str">
        <f t="shared" si="31"/>
        <v>.</v>
      </c>
      <c r="P99" s="70" t="str">
        <f t="shared" si="31"/>
        <v>.</v>
      </c>
      <c r="Q99" s="70" t="str">
        <f t="shared" si="31"/>
        <v>.</v>
      </c>
      <c r="R99" s="69" t="str">
        <f t="shared" si="31"/>
        <v>.</v>
      </c>
      <c r="S99" s="70" t="str">
        <f t="shared" si="31"/>
        <v>.</v>
      </c>
      <c r="T99" s="71">
        <f t="shared" si="30"/>
        <v>0</v>
      </c>
      <c r="U99" s="60">
        <f t="shared" si="30"/>
        <v>0</v>
      </c>
      <c r="V99" s="61">
        <f t="shared" si="30"/>
        <v>0</v>
      </c>
    </row>
    <row r="100" spans="2:22" ht="15.75" customHeight="1">
      <c r="B100" s="68"/>
      <c r="C100" s="24" t="s">
        <v>28</v>
      </c>
      <c r="D100" s="69" t="str">
        <f t="shared" si="31"/>
        <v>.</v>
      </c>
      <c r="E100" s="69" t="str">
        <f t="shared" si="31"/>
        <v>.</v>
      </c>
      <c r="F100" s="70" t="str">
        <f t="shared" si="31"/>
        <v>.</v>
      </c>
      <c r="G100" s="70" t="str">
        <f t="shared" si="31"/>
        <v>.</v>
      </c>
      <c r="H100" s="69" t="str">
        <f t="shared" si="31"/>
        <v>.</v>
      </c>
      <c r="I100" s="69" t="str">
        <f t="shared" si="31"/>
        <v>.</v>
      </c>
      <c r="J100" s="69" t="str">
        <f t="shared" si="31"/>
        <v>.</v>
      </c>
      <c r="K100" s="70" t="str">
        <f t="shared" si="31"/>
        <v>.</v>
      </c>
      <c r="L100" s="69" t="str">
        <f t="shared" si="31"/>
        <v>.</v>
      </c>
      <c r="M100" s="69" t="str">
        <f t="shared" si="31"/>
        <v>.</v>
      </c>
      <c r="N100" s="69" t="str">
        <f t="shared" si="31"/>
        <v>.</v>
      </c>
      <c r="O100" s="69" t="str">
        <f t="shared" si="31"/>
        <v>.</v>
      </c>
      <c r="P100" s="70" t="str">
        <f t="shared" si="31"/>
        <v>.</v>
      </c>
      <c r="Q100" s="70" t="str">
        <f t="shared" si="31"/>
        <v>.</v>
      </c>
      <c r="R100" s="69" t="str">
        <f t="shared" si="31"/>
        <v>.</v>
      </c>
      <c r="S100" s="70" t="str">
        <f t="shared" si="31"/>
        <v>.</v>
      </c>
      <c r="T100" s="71">
        <f t="shared" si="30"/>
        <v>0</v>
      </c>
      <c r="U100" s="60">
        <f t="shared" si="30"/>
        <v>0</v>
      </c>
      <c r="V100" s="61">
        <f t="shared" si="30"/>
        <v>0</v>
      </c>
    </row>
    <row r="101" spans="2:22" s="15" customFormat="1" ht="15.75" customHeight="1">
      <c r="B101" s="68"/>
      <c r="C101" s="36" t="s">
        <v>26</v>
      </c>
      <c r="D101" s="69" t="str">
        <f t="shared" si="31"/>
        <v>.</v>
      </c>
      <c r="E101" s="69" t="str">
        <f t="shared" si="31"/>
        <v>.</v>
      </c>
      <c r="F101" s="70" t="str">
        <f t="shared" si="31"/>
        <v>.</v>
      </c>
      <c r="G101" s="70" t="str">
        <f t="shared" si="31"/>
        <v>.</v>
      </c>
      <c r="H101" s="69">
        <f t="shared" si="31"/>
        <v>0</v>
      </c>
      <c r="I101" s="69">
        <f t="shared" si="31"/>
        <v>0</v>
      </c>
      <c r="J101" s="69" t="str">
        <f t="shared" si="31"/>
        <v>.</v>
      </c>
      <c r="K101" s="70">
        <f t="shared" si="31"/>
        <v>0</v>
      </c>
      <c r="L101" s="69">
        <f t="shared" si="31"/>
        <v>0</v>
      </c>
      <c r="M101" s="69" t="str">
        <f t="shared" si="31"/>
        <v>.</v>
      </c>
      <c r="N101" s="69" t="str">
        <f t="shared" si="31"/>
        <v>.</v>
      </c>
      <c r="O101" s="69" t="str">
        <f t="shared" si="31"/>
        <v>.</v>
      </c>
      <c r="P101" s="70" t="str">
        <f t="shared" si="31"/>
        <v>.</v>
      </c>
      <c r="Q101" s="70" t="str">
        <f t="shared" si="31"/>
        <v>.</v>
      </c>
      <c r="R101" s="69">
        <f t="shared" si="31"/>
        <v>0</v>
      </c>
      <c r="S101" s="70" t="str">
        <f t="shared" si="31"/>
        <v>.</v>
      </c>
      <c r="T101" s="71">
        <f t="shared" si="30"/>
        <v>0</v>
      </c>
      <c r="U101" s="60">
        <f t="shared" si="30"/>
        <v>0</v>
      </c>
      <c r="V101" s="61">
        <f t="shared" si="30"/>
        <v>0</v>
      </c>
    </row>
    <row r="102" spans="2:22" ht="21" customHeight="1">
      <c r="B102" s="49" t="s">
        <v>38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</row>
    <row r="103" ht="15.75" customHeight="1"/>
  </sheetData>
  <sheetProtection/>
  <mergeCells count="20">
    <mergeCell ref="B96:B101"/>
    <mergeCell ref="B102:V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1:V51"/>
    <mergeCell ref="B52:V52"/>
    <mergeCell ref="B54:B59"/>
    <mergeCell ref="B1:V1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fitToWidth="1" horizontalDpi="300" verticalDpi="300" orientation="landscape" paperSize="9" scale="63" r:id="rId1"/>
  <headerFooter alignWithMargins="0">
    <oddHeader>&amp;LStand: 13.12.2010</oddHeader>
    <oddFooter>&amp;R&amp;10Tabelle 65.1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2010-12-14T09:44:21Z</dcterms:created>
  <dcterms:modified xsi:type="dcterms:W3CDTF">2010-12-14T09:44:31Z</dcterms:modified>
  <cp:category/>
  <cp:version/>
  <cp:contentType/>
  <cp:contentStatus/>
</cp:coreProperties>
</file>