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Übersicht" sheetId="1" r:id="rId1"/>
  </sheets>
  <definedNames>
    <definedName name="_xlnm.Print_Titles" localSheetId="0">'Übersicht'!$1:$9</definedName>
  </definedNames>
  <calcPr fullCalcOnLoad="1"/>
</workbook>
</file>

<file path=xl/sharedStrings.xml><?xml version="1.0" encoding="utf-8"?>
<sst xmlns="http://schemas.openxmlformats.org/spreadsheetml/2006/main" count="396" uniqueCount="85">
  <si>
    <t>BIBB-Erhebung zum 30.09.</t>
  </si>
  <si>
    <t>Ausbildungsmarktstatistiken der Bundesagentur für Arbeit (BA) zum 30.09. (Auszüge)</t>
  </si>
  <si>
    <t>Verknüpfung der Daten der BIBB-Erhebung zum 30.09. 
mit den Ausbildungsmarktstatistiken der Bundesagentur für Arbeit (BA) zum 30.09.</t>
  </si>
  <si>
    <t>Entwicklungen zum Vorjahr in %</t>
  </si>
  <si>
    <t>Neue Ausbildungs-verträge</t>
  </si>
  <si>
    <r>
      <t>Unbesetzte Ausbildungs-plätze</t>
    </r>
    <r>
      <rPr>
        <vertAlign val="superscript"/>
        <sz val="8"/>
        <color indexed="18"/>
        <rFont val="Arial"/>
        <family val="2"/>
      </rPr>
      <t>3)</t>
    </r>
  </si>
  <si>
    <t>Bewerber, für die die Vermittlungsbemühungen weiterlaufen</t>
  </si>
  <si>
    <t xml:space="preserve">Ausbildungs-platzangebot </t>
  </si>
  <si>
    <r>
      <t xml:space="preserve">Ausbildungsplatznachfrage </t>
    </r>
    <r>
      <rPr>
        <vertAlign val="superscript"/>
        <sz val="8"/>
        <color indexed="18"/>
        <rFont val="Arial"/>
        <family val="2"/>
      </rPr>
      <t xml:space="preserve"> </t>
    </r>
  </si>
  <si>
    <t>Marktverhältnisse</t>
  </si>
  <si>
    <t>Ausbildungs-platzangebot</t>
  </si>
  <si>
    <r>
      <t>Unversorgte Bewerber ohne Alternative</t>
    </r>
    <r>
      <rPr>
        <vertAlign val="superscript"/>
        <sz val="8"/>
        <color indexed="18"/>
        <rFont val="Arial"/>
        <family val="2"/>
      </rPr>
      <t>1)2)</t>
    </r>
  </si>
  <si>
    <r>
      <t>Bewerber mit Alternative</t>
    </r>
    <r>
      <rPr>
        <vertAlign val="superscript"/>
        <sz val="8"/>
        <color indexed="18"/>
        <rFont val="Arial"/>
        <family val="2"/>
      </rPr>
      <t>1)</t>
    </r>
  </si>
  <si>
    <r>
      <t>Noch zu vermittelnde Bewerber insgesamt</t>
    </r>
    <r>
      <rPr>
        <vertAlign val="superscript"/>
        <sz val="8"/>
        <color indexed="18"/>
        <rFont val="Arial"/>
        <family val="2"/>
      </rPr>
      <t>1)</t>
    </r>
  </si>
  <si>
    <t>Angebots-Nachfrage-Relation (ANR) in %</t>
  </si>
  <si>
    <t xml:space="preserve">Überhang zwischen Angebot und Nachfrage </t>
  </si>
  <si>
    <t xml:space="preserve">nach alter Definition </t>
  </si>
  <si>
    <t xml:space="preserve"> nach erweiterter Definition </t>
  </si>
  <si>
    <t>nach erweiterter Definition</t>
  </si>
  <si>
    <t>nach alter Definition</t>
  </si>
  <si>
    <t>(Sp.3+Sp.4)</t>
  </si>
  <si>
    <t xml:space="preserve"> (Sp.1+Sp.2)</t>
  </si>
  <si>
    <t>(Sp.1+Sp.3)</t>
  </si>
  <si>
    <t>(Sp.1+Sp.5)</t>
  </si>
  <si>
    <t>(Sp.6:Sp.7)</t>
  </si>
  <si>
    <t>(Sp.6:Sp.8)</t>
  </si>
  <si>
    <t xml:space="preserve"> (Sp.6-Sp.7)</t>
  </si>
  <si>
    <t xml:space="preserve"> (Sp.6-Sp.8)</t>
  </si>
  <si>
    <t>Sp. 1</t>
  </si>
  <si>
    <t>Sp. 2</t>
  </si>
  <si>
    <t>Sp. 3</t>
  </si>
  <si>
    <t>Sp. 4</t>
  </si>
  <si>
    <t>Sp. 5</t>
  </si>
  <si>
    <t>Sp. 6</t>
  </si>
  <si>
    <t>Sp. 7</t>
  </si>
  <si>
    <t>Sp. 8</t>
  </si>
  <si>
    <t>Sp. 9</t>
  </si>
  <si>
    <t>Sp. 10</t>
  </si>
  <si>
    <t>Sp. 11</t>
  </si>
  <si>
    <t>Sp. 12</t>
  </si>
  <si>
    <t>Sp. 13</t>
  </si>
  <si>
    <t>Sp. 14</t>
  </si>
  <si>
    <t>Sp. 15</t>
  </si>
  <si>
    <t>Sp. 16</t>
  </si>
  <si>
    <t>.</t>
  </si>
  <si>
    <t>1) nur Ausbildung im dualen System und ohne Bewerber mit Wohnsitz im Ausland.</t>
  </si>
  <si>
    <t>2) durch eine geänderte regionale Zuordnung sind Vergleiche mit Zeiträumen vor 2005 nur eingeschränkt möglich.</t>
  </si>
  <si>
    <t>3) nur Ausbildung im dualen System und ohne jene unbesetzten Ausbildungsstellen, die für die BA regional nicht zuzuordnen sind.</t>
  </si>
  <si>
    <t>Nachdruck -auch auszugsweise- nur mit Quellenangabe gestattet</t>
  </si>
  <si>
    <t>Quellen: Bundesinstitut für Berufsbildung, Erhebung zum 30. September; Bundesagentur für Arbeit (Ausbildungsmarktstatistik) ohne Daten der zugelassenen kommunalen Träger</t>
  </si>
  <si>
    <t>Neu abgeschlossene Ausbildungsverträge, Ausbildungsplatzangebot und -nachfrage 1998 bis 2010 in Nordrhein-Westfalen</t>
  </si>
  <si>
    <t>Nordrhein-Westfalen</t>
  </si>
  <si>
    <t>Aachen</t>
  </si>
  <si>
    <t>Ahlen</t>
  </si>
  <si>
    <t>Bergisch-Gladbach</t>
  </si>
  <si>
    <t>Bielefeld</t>
  </si>
  <si>
    <t>Bochum</t>
  </si>
  <si>
    <t>Bonn</t>
  </si>
  <si>
    <t>Brühl</t>
  </si>
  <si>
    <t>Coesfeld</t>
  </si>
  <si>
    <t>Detmold</t>
  </si>
  <si>
    <t>Dortmund</t>
  </si>
  <si>
    <t>Düren</t>
  </si>
  <si>
    <t>Düsseldorf</t>
  </si>
  <si>
    <t>Duisburg</t>
  </si>
  <si>
    <t>Essen</t>
  </si>
  <si>
    <t>Gelsenkirchen</t>
  </si>
  <si>
    <t>Hagen</t>
  </si>
  <si>
    <t>Hamm</t>
  </si>
  <si>
    <t>Herford</t>
  </si>
  <si>
    <t>Iserlohn</t>
  </si>
  <si>
    <t>Köln</t>
  </si>
  <si>
    <t>Krefeld</t>
  </si>
  <si>
    <t>Meschede</t>
  </si>
  <si>
    <t>Mönchengladbach</t>
  </si>
  <si>
    <t>Münster</t>
  </si>
  <si>
    <t>Oberhausen</t>
  </si>
  <si>
    <t>Paderborn</t>
  </si>
  <si>
    <t>Recklinghausen</t>
  </si>
  <si>
    <t>Rheine</t>
  </si>
  <si>
    <t>Siegen</t>
  </si>
  <si>
    <t>Soest</t>
  </si>
  <si>
    <t>Solingen</t>
  </si>
  <si>
    <t>Wesel</t>
  </si>
  <si>
    <t>Wuppertal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</si>
</sst>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9"/>
      <color indexed="18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vertAlign val="superscript"/>
      <sz val="8"/>
      <color indexed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18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80">
    <xf numFmtId="0" fontId="0" fillId="0" borderId="0" xfId="0" applyFont="1" applyAlignment="1">
      <alignment/>
    </xf>
    <xf numFmtId="0" fontId="19" fillId="0" borderId="0" xfId="51" applyFont="1" applyAlignment="1">
      <alignment vertical="center"/>
      <protection/>
    </xf>
    <xf numFmtId="0" fontId="20" fillId="0" borderId="0" xfId="51" applyFont="1" applyAlignment="1">
      <alignment horizontal="left" vertical="center"/>
      <protection/>
    </xf>
    <xf numFmtId="0" fontId="19" fillId="0" borderId="0" xfId="51" applyFont="1">
      <alignment/>
      <protection/>
    </xf>
    <xf numFmtId="0" fontId="21" fillId="0" borderId="10" xfId="51" applyFont="1" applyBorder="1" applyAlignment="1">
      <alignment horizontal="center" vertical="center" wrapText="1"/>
      <protection/>
    </xf>
    <xf numFmtId="0" fontId="21" fillId="0" borderId="11" xfId="51" applyFont="1" applyBorder="1" applyAlignment="1">
      <alignment horizontal="center" vertical="center" wrapText="1"/>
      <protection/>
    </xf>
    <xf numFmtId="0" fontId="21" fillId="0" borderId="12" xfId="51" applyFont="1" applyBorder="1" applyAlignment="1">
      <alignment horizontal="center" vertical="center" wrapText="1"/>
      <protection/>
    </xf>
    <xf numFmtId="0" fontId="21" fillId="0" borderId="13" xfId="51" applyFont="1" applyBorder="1" applyAlignment="1">
      <alignment horizontal="center" vertical="center" wrapText="1"/>
      <protection/>
    </xf>
    <xf numFmtId="0" fontId="21" fillId="0" borderId="14" xfId="51" applyFont="1" applyBorder="1" applyAlignment="1">
      <alignment horizontal="center" vertical="center" wrapText="1"/>
      <protection/>
    </xf>
    <xf numFmtId="0" fontId="21" fillId="0" borderId="15" xfId="51" applyFont="1" applyBorder="1" applyAlignment="1">
      <alignment horizontal="center" vertical="center" wrapText="1"/>
      <protection/>
    </xf>
    <xf numFmtId="0" fontId="21" fillId="0" borderId="16" xfId="51" applyFont="1" applyBorder="1" applyAlignment="1">
      <alignment horizontal="center" vertical="center" wrapText="1"/>
      <protection/>
    </xf>
    <xf numFmtId="0" fontId="22" fillId="0" borderId="11" xfId="51" applyFont="1" applyBorder="1" applyAlignment="1">
      <alignment horizontal="center" vertical="center" wrapText="1"/>
      <protection/>
    </xf>
    <xf numFmtId="0" fontId="22" fillId="0" borderId="14" xfId="51" applyFont="1" applyBorder="1" applyAlignment="1">
      <alignment horizontal="center" vertical="center" wrapText="1"/>
      <protection/>
    </xf>
    <xf numFmtId="0" fontId="22" fillId="0" borderId="15" xfId="51" applyFont="1" applyBorder="1" applyAlignment="1">
      <alignment horizontal="center" vertical="center" wrapText="1"/>
      <protection/>
    </xf>
    <xf numFmtId="0" fontId="21" fillId="0" borderId="0" xfId="51" applyFont="1" applyAlignment="1">
      <alignment horizontal="center" vertical="center" wrapText="1"/>
      <protection/>
    </xf>
    <xf numFmtId="0" fontId="18" fillId="0" borderId="17" xfId="51" applyBorder="1" applyAlignment="1">
      <alignment/>
      <protection/>
    </xf>
    <xf numFmtId="0" fontId="18" fillId="0" borderId="18" xfId="51" applyBorder="1" applyAlignment="1">
      <alignment horizontal="center"/>
      <protection/>
    </xf>
    <xf numFmtId="0" fontId="21" fillId="0" borderId="19" xfId="51" applyFont="1" applyBorder="1" applyAlignment="1">
      <alignment horizontal="center" vertical="center" wrapText="1"/>
      <protection/>
    </xf>
    <xf numFmtId="0" fontId="18" fillId="0" borderId="11" xfId="51" applyBorder="1" applyAlignment="1">
      <alignment horizontal="center" vertical="center" wrapText="1"/>
      <protection/>
    </xf>
    <xf numFmtId="0" fontId="21" fillId="0" borderId="20" xfId="51" applyFont="1" applyBorder="1" applyAlignment="1">
      <alignment horizontal="center" vertical="center" wrapText="1"/>
      <protection/>
    </xf>
    <xf numFmtId="0" fontId="21" fillId="0" borderId="17" xfId="51" applyFont="1" applyBorder="1" applyAlignment="1">
      <alignment horizontal="center" vertical="center" wrapText="1"/>
      <protection/>
    </xf>
    <xf numFmtId="0" fontId="18" fillId="0" borderId="21" xfId="51" applyBorder="1" applyAlignment="1">
      <alignment horizontal="center" vertical="center" wrapText="1"/>
      <protection/>
    </xf>
    <xf numFmtId="0" fontId="18" fillId="0" borderId="22" xfId="51" applyBorder="1" applyAlignment="1">
      <alignment horizontal="center" vertical="center" wrapText="1"/>
      <protection/>
    </xf>
    <xf numFmtId="0" fontId="18" fillId="0" borderId="14" xfId="51" applyBorder="1" applyAlignment="1">
      <alignment horizontal="center" vertical="center" wrapText="1"/>
      <protection/>
    </xf>
    <xf numFmtId="0" fontId="18" fillId="0" borderId="15" xfId="51" applyBorder="1" applyAlignment="1">
      <alignment horizontal="center" vertical="center" wrapText="1"/>
      <protection/>
    </xf>
    <xf numFmtId="0" fontId="18" fillId="0" borderId="17" xfId="51" applyBorder="1" applyAlignment="1">
      <alignment horizontal="center" vertical="center" wrapText="1"/>
      <protection/>
    </xf>
    <xf numFmtId="0" fontId="18" fillId="0" borderId="20" xfId="51" applyBorder="1" applyAlignment="1">
      <alignment horizontal="center" vertical="center" wrapText="1"/>
      <protection/>
    </xf>
    <xf numFmtId="0" fontId="18" fillId="0" borderId="18" xfId="51" applyBorder="1" applyAlignment="1">
      <alignment horizontal="center" vertical="center" wrapText="1"/>
      <protection/>
    </xf>
    <xf numFmtId="0" fontId="21" fillId="0" borderId="20" xfId="51" applyFont="1" applyBorder="1" applyAlignment="1">
      <alignment horizontal="center" vertical="center" wrapText="1"/>
      <protection/>
    </xf>
    <xf numFmtId="0" fontId="21" fillId="0" borderId="0" xfId="51" applyFont="1" applyBorder="1" applyAlignment="1">
      <alignment horizontal="center" vertical="center" wrapText="1"/>
      <protection/>
    </xf>
    <xf numFmtId="0" fontId="21" fillId="0" borderId="19" xfId="51" applyFont="1" applyBorder="1" applyAlignment="1">
      <alignment horizontal="center" vertical="center" wrapText="1"/>
      <protection/>
    </xf>
    <xf numFmtId="0" fontId="22" fillId="0" borderId="17" xfId="51" applyFont="1" applyBorder="1" applyAlignment="1">
      <alignment horizontal="center" vertical="center" wrapText="1"/>
      <protection/>
    </xf>
    <xf numFmtId="0" fontId="22" fillId="0" borderId="20" xfId="51" applyFont="1" applyBorder="1" applyAlignment="1">
      <alignment horizontal="center" vertical="center" wrapText="1"/>
      <protection/>
    </xf>
    <xf numFmtId="0" fontId="21" fillId="0" borderId="0" xfId="51" applyFont="1">
      <alignment/>
      <protection/>
    </xf>
    <xf numFmtId="0" fontId="21" fillId="0" borderId="23" xfId="51" applyFont="1" applyBorder="1" applyAlignment="1">
      <alignment horizontal="center" vertical="center" wrapText="1"/>
      <protection/>
    </xf>
    <xf numFmtId="0" fontId="21" fillId="0" borderId="24" xfId="51" applyFont="1" applyBorder="1" applyAlignment="1">
      <alignment horizontal="center" vertical="center" wrapText="1"/>
      <protection/>
    </xf>
    <xf numFmtId="0" fontId="18" fillId="0" borderId="21" xfId="51" applyBorder="1" applyAlignment="1">
      <alignment horizontal="center" vertical="center" wrapText="1"/>
      <protection/>
    </xf>
    <xf numFmtId="0" fontId="18" fillId="0" borderId="23" xfId="51" applyBorder="1" applyAlignment="1">
      <alignment horizontal="center" vertical="center" wrapText="1"/>
      <protection/>
    </xf>
    <xf numFmtId="0" fontId="22" fillId="0" borderId="21" xfId="51" applyFont="1" applyBorder="1" applyAlignment="1">
      <alignment horizontal="center" vertical="center" wrapText="1"/>
      <protection/>
    </xf>
    <xf numFmtId="0" fontId="22" fillId="0" borderId="23" xfId="51" applyFont="1" applyBorder="1" applyAlignment="1">
      <alignment horizontal="center" vertical="center" wrapText="1"/>
      <protection/>
    </xf>
    <xf numFmtId="0" fontId="21" fillId="0" borderId="22" xfId="51" applyFont="1" applyBorder="1" applyAlignment="1">
      <alignment horizontal="center" vertical="center" wrapText="1"/>
      <protection/>
    </xf>
    <xf numFmtId="0" fontId="18" fillId="0" borderId="21" xfId="51" applyBorder="1" applyAlignment="1">
      <alignment/>
      <protection/>
    </xf>
    <xf numFmtId="0" fontId="18" fillId="0" borderId="22" xfId="51" applyBorder="1" applyAlignment="1">
      <alignment horizontal="center"/>
      <protection/>
    </xf>
    <xf numFmtId="0" fontId="21" fillId="0" borderId="14" xfId="51" applyFont="1" applyBorder="1" applyAlignment="1">
      <alignment horizontal="center" vertical="center" wrapText="1"/>
      <protection/>
    </xf>
    <xf numFmtId="0" fontId="21" fillId="0" borderId="15" xfId="51" applyFont="1" applyBorder="1" applyAlignment="1">
      <alignment horizontal="center" vertical="center" wrapText="1"/>
      <protection/>
    </xf>
    <xf numFmtId="0" fontId="18" fillId="0" borderId="17" xfId="51" applyBorder="1" applyAlignment="1">
      <alignment/>
      <protection/>
    </xf>
    <xf numFmtId="0" fontId="18" fillId="0" borderId="0" xfId="51" applyBorder="1" applyAlignment="1">
      <alignment horizontal="center"/>
      <protection/>
    </xf>
    <xf numFmtId="0" fontId="21" fillId="0" borderId="18" xfId="51" applyFont="1" applyBorder="1" applyAlignment="1">
      <alignment horizontal="center" vertical="center" wrapText="1"/>
      <protection/>
    </xf>
    <xf numFmtId="0" fontId="24" fillId="0" borderId="17" xfId="51" applyFont="1" applyBorder="1">
      <alignment/>
      <protection/>
    </xf>
    <xf numFmtId="0" fontId="25" fillId="0" borderId="0" xfId="51" applyFont="1" applyBorder="1" applyAlignment="1">
      <alignment horizontal="center" wrapText="1"/>
      <protection/>
    </xf>
    <xf numFmtId="0" fontId="24" fillId="0" borderId="20" xfId="51" applyFont="1" applyBorder="1" applyAlignment="1">
      <alignment wrapText="1"/>
      <protection/>
    </xf>
    <xf numFmtId="0" fontId="24" fillId="0" borderId="0" xfId="51" applyFont="1" applyBorder="1" applyAlignment="1">
      <alignment wrapText="1"/>
      <protection/>
    </xf>
    <xf numFmtId="0" fontId="24" fillId="0" borderId="20" xfId="51" applyFont="1" applyBorder="1" applyAlignment="1">
      <alignment horizontal="right" wrapText="1"/>
      <protection/>
    </xf>
    <xf numFmtId="0" fontId="24" fillId="0" borderId="18" xfId="51" applyFont="1" applyBorder="1" applyAlignment="1">
      <alignment wrapText="1"/>
      <protection/>
    </xf>
    <xf numFmtId="0" fontId="24" fillId="0" borderId="0" xfId="51" applyFont="1">
      <alignment/>
      <protection/>
    </xf>
    <xf numFmtId="0" fontId="24" fillId="0" borderId="0" xfId="51" applyFont="1" applyBorder="1" applyAlignment="1">
      <alignment horizontal="center"/>
      <protection/>
    </xf>
    <xf numFmtId="0" fontId="24" fillId="0" borderId="20" xfId="51" applyFont="1" applyBorder="1">
      <alignment/>
      <protection/>
    </xf>
    <xf numFmtId="0" fontId="24" fillId="0" borderId="0" xfId="51" applyFont="1" applyBorder="1">
      <alignment/>
      <protection/>
    </xf>
    <xf numFmtId="0" fontId="24" fillId="0" borderId="20" xfId="51" applyFont="1" applyBorder="1" applyAlignment="1">
      <alignment horizontal="right"/>
      <protection/>
    </xf>
    <xf numFmtId="0" fontId="24" fillId="0" borderId="18" xfId="51" applyFont="1" applyBorder="1">
      <alignment/>
      <protection/>
    </xf>
    <xf numFmtId="3" fontId="24" fillId="0" borderId="20" xfId="51" applyNumberFormat="1" applyFont="1" applyBorder="1">
      <alignment/>
      <protection/>
    </xf>
    <xf numFmtId="3" fontId="24" fillId="0" borderId="0" xfId="51" applyNumberFormat="1" applyFont="1" applyBorder="1">
      <alignment/>
      <protection/>
    </xf>
    <xf numFmtId="3" fontId="24" fillId="0" borderId="20" xfId="51" applyNumberFormat="1" applyFont="1" applyBorder="1" applyAlignment="1">
      <alignment horizontal="right"/>
      <protection/>
    </xf>
    <xf numFmtId="164" fontId="24" fillId="0" borderId="20" xfId="51" applyNumberFormat="1" applyFont="1" applyBorder="1" applyAlignment="1">
      <alignment horizontal="right"/>
      <protection/>
    </xf>
    <xf numFmtId="164" fontId="24" fillId="0" borderId="0" xfId="51" applyNumberFormat="1" applyFont="1" applyBorder="1" applyAlignment="1">
      <alignment horizontal="right"/>
      <protection/>
    </xf>
    <xf numFmtId="164" fontId="24" fillId="0" borderId="18" xfId="51" applyNumberFormat="1" applyFont="1" applyBorder="1" applyAlignment="1">
      <alignment horizontal="right"/>
      <protection/>
    </xf>
    <xf numFmtId="0" fontId="24" fillId="0" borderId="21" xfId="51" applyFont="1" applyBorder="1">
      <alignment/>
      <protection/>
    </xf>
    <xf numFmtId="0" fontId="24" fillId="0" borderId="24" xfId="51" applyFont="1" applyBorder="1" applyAlignment="1">
      <alignment horizontal="center"/>
      <protection/>
    </xf>
    <xf numFmtId="3" fontId="24" fillId="0" borderId="23" xfId="51" applyNumberFormat="1" applyFont="1" applyBorder="1">
      <alignment/>
      <protection/>
    </xf>
    <xf numFmtId="3" fontId="24" fillId="0" borderId="24" xfId="51" applyNumberFormat="1" applyFont="1" applyBorder="1">
      <alignment/>
      <protection/>
    </xf>
    <xf numFmtId="0" fontId="24" fillId="0" borderId="23" xfId="51" applyFont="1" applyBorder="1">
      <alignment/>
      <protection/>
    </xf>
    <xf numFmtId="0" fontId="24" fillId="0" borderId="23" xfId="51" applyFont="1" applyBorder="1" applyAlignment="1">
      <alignment horizontal="right"/>
      <protection/>
    </xf>
    <xf numFmtId="3" fontId="24" fillId="0" borderId="23" xfId="51" applyNumberFormat="1" applyFont="1" applyBorder="1" applyAlignment="1">
      <alignment horizontal="right"/>
      <protection/>
    </xf>
    <xf numFmtId="0" fontId="24" fillId="0" borderId="24" xfId="51" applyFont="1" applyBorder="1">
      <alignment/>
      <protection/>
    </xf>
    <xf numFmtId="0" fontId="24" fillId="0" borderId="22" xfId="51" applyFont="1" applyBorder="1">
      <alignment/>
      <protection/>
    </xf>
    <xf numFmtId="3" fontId="24" fillId="0" borderId="0" xfId="51" applyNumberFormat="1" applyFont="1">
      <alignment/>
      <protection/>
    </xf>
    <xf numFmtId="3" fontId="24" fillId="0" borderId="0" xfId="51" applyNumberFormat="1" applyFont="1" applyAlignment="1">
      <alignment horizontal="right"/>
      <protection/>
    </xf>
    <xf numFmtId="0" fontId="24" fillId="0" borderId="0" xfId="51" applyFont="1" applyAlignment="1">
      <alignment horizontal="left" wrapText="1"/>
      <protection/>
    </xf>
    <xf numFmtId="0" fontId="24" fillId="0" borderId="0" xfId="51" applyFont="1" applyAlignment="1">
      <alignment horizontal="left"/>
      <protection/>
    </xf>
    <xf numFmtId="0" fontId="25" fillId="0" borderId="0" xfId="51" applyFont="1" applyAlignment="1">
      <alignment horizontal="left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565"/>
  <sheetViews>
    <sheetView tabSelected="1" zoomScalePageLayoutView="0" workbookViewId="0" topLeftCell="A526">
      <selection activeCell="C553" sqref="C553"/>
    </sheetView>
  </sheetViews>
  <sheetFormatPr defaultColWidth="11.421875" defaultRowHeight="15"/>
  <cols>
    <col min="1" max="1" width="0.85546875" style="54" customWidth="1"/>
    <col min="2" max="2" width="0.9921875" style="54" customWidth="1"/>
    <col min="3" max="3" width="15.7109375" style="54" customWidth="1"/>
    <col min="4" max="4" width="12.140625" style="54" customWidth="1"/>
    <col min="5" max="5" width="9.28125" style="54" customWidth="1"/>
    <col min="6" max="6" width="10.140625" style="54" customWidth="1"/>
    <col min="7" max="7" width="9.421875" style="54" customWidth="1"/>
    <col min="8" max="8" width="9.8515625" style="54" customWidth="1"/>
    <col min="9" max="10" width="10.421875" style="54" customWidth="1"/>
    <col min="11" max="11" width="10.140625" style="54" customWidth="1"/>
    <col min="12" max="13" width="10.28125" style="54" customWidth="1"/>
    <col min="14" max="14" width="11.00390625" style="54" customWidth="1"/>
    <col min="15" max="15" width="10.7109375" style="54" customWidth="1"/>
    <col min="16" max="16" width="9.57421875" style="54" customWidth="1"/>
    <col min="17" max="18" width="10.421875" style="54" customWidth="1"/>
    <col min="19" max="19" width="11.140625" style="54" customWidth="1"/>
    <col min="20" max="16384" width="11.421875" style="54" customWidth="1"/>
  </cols>
  <sheetData>
    <row r="2" spans="3:19" s="1" customFormat="1" ht="14.25" customHeight="1">
      <c r="C2" s="2" t="s">
        <v>50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="3" customFormat="1" ht="12"/>
    <row r="4" spans="2:19" s="14" customFormat="1" ht="35.25" customHeight="1">
      <c r="B4" s="4"/>
      <c r="C4" s="5"/>
      <c r="D4" s="6" t="s">
        <v>0</v>
      </c>
      <c r="E4" s="7" t="s">
        <v>1</v>
      </c>
      <c r="F4" s="8"/>
      <c r="G4" s="8"/>
      <c r="H4" s="9"/>
      <c r="I4" s="4" t="s">
        <v>2</v>
      </c>
      <c r="J4" s="10"/>
      <c r="K4" s="10"/>
      <c r="L4" s="10"/>
      <c r="M4" s="10"/>
      <c r="N4" s="10"/>
      <c r="O4" s="11"/>
      <c r="P4" s="7" t="s">
        <v>3</v>
      </c>
      <c r="Q4" s="12"/>
      <c r="R4" s="12"/>
      <c r="S4" s="13"/>
    </row>
    <row r="5" spans="2:19" s="14" customFormat="1" ht="24" customHeight="1">
      <c r="B5" s="15"/>
      <c r="C5" s="16"/>
      <c r="D5" s="17" t="s">
        <v>4</v>
      </c>
      <c r="E5" s="17" t="s">
        <v>5</v>
      </c>
      <c r="F5" s="8" t="s">
        <v>6</v>
      </c>
      <c r="G5" s="12"/>
      <c r="H5" s="13"/>
      <c r="I5" s="4" t="s">
        <v>7</v>
      </c>
      <c r="J5" s="4" t="s">
        <v>8</v>
      </c>
      <c r="K5" s="18"/>
      <c r="L5" s="7" t="s">
        <v>9</v>
      </c>
      <c r="M5" s="8"/>
      <c r="N5" s="8"/>
      <c r="O5" s="13"/>
      <c r="P5" s="4" t="s">
        <v>4</v>
      </c>
      <c r="Q5" s="17" t="s">
        <v>10</v>
      </c>
      <c r="R5" s="4" t="s">
        <v>8</v>
      </c>
      <c r="S5" s="18"/>
    </row>
    <row r="6" spans="2:19" s="14" customFormat="1" ht="24" customHeight="1">
      <c r="B6" s="15"/>
      <c r="C6" s="16"/>
      <c r="D6" s="19"/>
      <c r="E6" s="19"/>
      <c r="F6" s="4" t="s">
        <v>11</v>
      </c>
      <c r="G6" s="17" t="s">
        <v>12</v>
      </c>
      <c r="H6" s="5" t="s">
        <v>13</v>
      </c>
      <c r="I6" s="20"/>
      <c r="J6" s="21"/>
      <c r="K6" s="22"/>
      <c r="L6" s="7" t="s">
        <v>14</v>
      </c>
      <c r="M6" s="23"/>
      <c r="N6" s="7" t="s">
        <v>15</v>
      </c>
      <c r="O6" s="24"/>
      <c r="P6" s="20"/>
      <c r="Q6" s="19"/>
      <c r="R6" s="21"/>
      <c r="S6" s="22"/>
    </row>
    <row r="7" spans="2:19" s="33" customFormat="1" ht="36" customHeight="1">
      <c r="B7" s="15"/>
      <c r="C7" s="16"/>
      <c r="D7" s="19"/>
      <c r="E7" s="19"/>
      <c r="F7" s="25"/>
      <c r="G7" s="26"/>
      <c r="H7" s="27"/>
      <c r="I7" s="20"/>
      <c r="J7" s="28" t="s">
        <v>16</v>
      </c>
      <c r="K7" s="29" t="s">
        <v>17</v>
      </c>
      <c r="L7" s="28" t="s">
        <v>16</v>
      </c>
      <c r="M7" s="29" t="s">
        <v>18</v>
      </c>
      <c r="N7" s="30" t="s">
        <v>19</v>
      </c>
      <c r="O7" s="28" t="s">
        <v>18</v>
      </c>
      <c r="P7" s="31"/>
      <c r="Q7" s="32"/>
      <c r="R7" s="28" t="s">
        <v>19</v>
      </c>
      <c r="S7" s="30" t="s">
        <v>17</v>
      </c>
    </row>
    <row r="8" spans="2:19" s="33" customFormat="1" ht="13.5" customHeight="1">
      <c r="B8" s="15"/>
      <c r="C8" s="16"/>
      <c r="D8" s="34"/>
      <c r="E8" s="35"/>
      <c r="F8" s="36"/>
      <c r="G8" s="37"/>
      <c r="H8" s="35" t="s">
        <v>20</v>
      </c>
      <c r="I8" s="34" t="s">
        <v>21</v>
      </c>
      <c r="J8" s="34" t="s">
        <v>22</v>
      </c>
      <c r="K8" s="35" t="s">
        <v>23</v>
      </c>
      <c r="L8" s="34" t="s">
        <v>24</v>
      </c>
      <c r="M8" s="35" t="s">
        <v>25</v>
      </c>
      <c r="N8" s="34" t="s">
        <v>26</v>
      </c>
      <c r="O8" s="35" t="s">
        <v>27</v>
      </c>
      <c r="P8" s="38"/>
      <c r="Q8" s="39"/>
      <c r="R8" s="40"/>
      <c r="S8" s="40"/>
    </row>
    <row r="9" spans="2:19" s="33" customFormat="1" ht="21" customHeight="1">
      <c r="B9" s="41"/>
      <c r="C9" s="42"/>
      <c r="D9" s="6" t="s">
        <v>28</v>
      </c>
      <c r="E9" s="43" t="s">
        <v>29</v>
      </c>
      <c r="F9" s="6" t="s">
        <v>30</v>
      </c>
      <c r="G9" s="6" t="s">
        <v>31</v>
      </c>
      <c r="H9" s="6" t="s">
        <v>32</v>
      </c>
      <c r="I9" s="43" t="s">
        <v>33</v>
      </c>
      <c r="J9" s="6" t="s">
        <v>34</v>
      </c>
      <c r="K9" s="6" t="s">
        <v>35</v>
      </c>
      <c r="L9" s="6" t="s">
        <v>36</v>
      </c>
      <c r="M9" s="43" t="s">
        <v>37</v>
      </c>
      <c r="N9" s="6" t="s">
        <v>38</v>
      </c>
      <c r="O9" s="43" t="s">
        <v>39</v>
      </c>
      <c r="P9" s="6" t="s">
        <v>40</v>
      </c>
      <c r="Q9" s="44" t="s">
        <v>41</v>
      </c>
      <c r="R9" s="44" t="s">
        <v>42</v>
      </c>
      <c r="S9" s="44" t="s">
        <v>43</v>
      </c>
    </row>
    <row r="10" spans="2:19" s="33" customFormat="1" ht="4.5" customHeight="1">
      <c r="B10" s="45"/>
      <c r="C10" s="46"/>
      <c r="D10" s="28"/>
      <c r="E10" s="29"/>
      <c r="F10" s="28"/>
      <c r="G10" s="28"/>
      <c r="H10" s="28"/>
      <c r="I10" s="29"/>
      <c r="J10" s="28"/>
      <c r="K10" s="28"/>
      <c r="L10" s="28"/>
      <c r="M10" s="29"/>
      <c r="N10" s="28"/>
      <c r="O10" s="29"/>
      <c r="P10" s="29"/>
      <c r="Q10" s="47"/>
      <c r="R10" s="47"/>
      <c r="S10" s="47"/>
    </row>
    <row r="11" spans="2:19" ht="24" customHeight="1">
      <c r="B11" s="48"/>
      <c r="C11" s="49" t="s">
        <v>51</v>
      </c>
      <c r="D11" s="50"/>
      <c r="E11" s="51"/>
      <c r="F11" s="50"/>
      <c r="G11" s="50"/>
      <c r="H11" s="52"/>
      <c r="I11" s="51"/>
      <c r="J11" s="50"/>
      <c r="K11" s="52"/>
      <c r="L11" s="50"/>
      <c r="M11" s="51"/>
      <c r="N11" s="50"/>
      <c r="O11" s="50"/>
      <c r="P11" s="51"/>
      <c r="Q11" s="50"/>
      <c r="R11" s="53"/>
      <c r="S11" s="53"/>
    </row>
    <row r="12" spans="2:19" ht="5.25" customHeight="1">
      <c r="B12" s="48"/>
      <c r="C12" s="55"/>
      <c r="D12" s="56"/>
      <c r="E12" s="57"/>
      <c r="F12" s="56"/>
      <c r="G12" s="56"/>
      <c r="H12" s="58"/>
      <c r="I12" s="57"/>
      <c r="J12" s="56"/>
      <c r="K12" s="58"/>
      <c r="L12" s="56"/>
      <c r="M12" s="57"/>
      <c r="N12" s="56"/>
      <c r="O12" s="56"/>
      <c r="P12" s="57"/>
      <c r="Q12" s="56"/>
      <c r="R12" s="59"/>
      <c r="S12" s="59"/>
    </row>
    <row r="13" spans="2:19" ht="12">
      <c r="B13" s="48"/>
      <c r="C13" s="55">
        <v>1998</v>
      </c>
      <c r="D13" s="60">
        <v>122590</v>
      </c>
      <c r="E13" s="61">
        <v>5646</v>
      </c>
      <c r="F13" s="60">
        <v>6584</v>
      </c>
      <c r="G13" s="62" t="s">
        <v>44</v>
      </c>
      <c r="H13" s="62" t="str">
        <f>IF(G13&lt;&gt;".",F13+G13,".")</f>
        <v>.</v>
      </c>
      <c r="I13" s="61">
        <f>D13+E13</f>
        <v>128236</v>
      </c>
      <c r="J13" s="60">
        <f>D13+F13</f>
        <v>129174</v>
      </c>
      <c r="K13" s="62" t="str">
        <f>IF(H13&lt;&gt;".",D13+H13,".")</f>
        <v>.</v>
      </c>
      <c r="L13" s="63">
        <f>IF(J13&lt;&gt;0,I13*100/J13,".")</f>
        <v>99.27384767832535</v>
      </c>
      <c r="M13" s="64" t="str">
        <f>IF(K13&lt;&gt;".",IF(K13&lt;&gt;0,I13*100/K13,"."),".")</f>
        <v>.</v>
      </c>
      <c r="N13" s="62">
        <f>I13-J13</f>
        <v>-938</v>
      </c>
      <c r="O13" s="62" t="str">
        <f>IF(K13&lt;&gt;".",I13-K13,".")</f>
        <v>.</v>
      </c>
      <c r="P13" s="64" t="str">
        <f>IF(D12&lt;&gt;0,(D13-D12)*100/D12,".")</f>
        <v>.</v>
      </c>
      <c r="Q13" s="63" t="str">
        <f>IF(I12&lt;&gt;0,(I13-I12)*100/I12,".")</f>
        <v>.</v>
      </c>
      <c r="R13" s="65" t="str">
        <f>IF(AND(J12&lt;&gt;0,J12&lt;&gt;"."),(J13-J12)*100/J12,".")</f>
        <v>.</v>
      </c>
      <c r="S13" s="65" t="str">
        <f>IF(AND(K12&lt;&gt;0,K12&lt;&gt;".",K13&lt;&gt;"."),(K13-K12)*100/K12,".")</f>
        <v>.</v>
      </c>
    </row>
    <row r="14" spans="2:19" ht="12">
      <c r="B14" s="48"/>
      <c r="C14" s="55">
        <v>1999</v>
      </c>
      <c r="D14" s="60">
        <v>128437</v>
      </c>
      <c r="E14" s="61">
        <v>5078</v>
      </c>
      <c r="F14" s="60">
        <v>6525</v>
      </c>
      <c r="G14" s="62" t="s">
        <v>44</v>
      </c>
      <c r="H14" s="62" t="str">
        <f>IF(G14&lt;&gt;".",F14+G14,".")</f>
        <v>.</v>
      </c>
      <c r="I14" s="61">
        <f>D14+E14</f>
        <v>133515</v>
      </c>
      <c r="J14" s="60">
        <f>D14+F14</f>
        <v>134962</v>
      </c>
      <c r="K14" s="62" t="str">
        <f>IF(H14&lt;&gt;".",D14+H14,".")</f>
        <v>.</v>
      </c>
      <c r="L14" s="63">
        <f>IF(J14&lt;&gt;0,I14*100/J14,".")</f>
        <v>98.92784635675227</v>
      </c>
      <c r="M14" s="64" t="str">
        <f>IF(K14&lt;&gt;".",IF(K14&lt;&gt;0,I14*100/K14,"."),".")</f>
        <v>.</v>
      </c>
      <c r="N14" s="62">
        <f>I14-J14</f>
        <v>-1447</v>
      </c>
      <c r="O14" s="62" t="str">
        <f>IF(K14&lt;&gt;".",I14-K14,".")</f>
        <v>.</v>
      </c>
      <c r="P14" s="64">
        <f>IF(D13&lt;&gt;0,(D14-D13)*100/D13,".")</f>
        <v>4.769557060119096</v>
      </c>
      <c r="Q14" s="63">
        <f>IF(I13&lt;&gt;0,(I14-I13)*100/I13,".")</f>
        <v>4.116628715805234</v>
      </c>
      <c r="R14" s="65">
        <f>IF(AND(J13&lt;&gt;0,J13&lt;&gt;"."),(J14-J13)*100/J13,".")</f>
        <v>4.480777865514732</v>
      </c>
      <c r="S14" s="65" t="str">
        <f>IF(AND(K13&lt;&gt;0,K13&lt;&gt;".",K14&lt;&gt;"."),(K14-K13)*100/K13,".")</f>
        <v>.</v>
      </c>
    </row>
    <row r="15" spans="2:19" ht="12">
      <c r="B15" s="48"/>
      <c r="C15" s="55">
        <v>2000</v>
      </c>
      <c r="D15" s="60">
        <v>128640</v>
      </c>
      <c r="E15" s="61">
        <v>5128</v>
      </c>
      <c r="F15" s="60">
        <v>5230</v>
      </c>
      <c r="G15" s="62" t="s">
        <v>44</v>
      </c>
      <c r="H15" s="62" t="str">
        <f>IF(G15&lt;&gt;".",F15+G15,".")</f>
        <v>.</v>
      </c>
      <c r="I15" s="61">
        <f>D15+E15</f>
        <v>133768</v>
      </c>
      <c r="J15" s="60">
        <f>D15+F15</f>
        <v>133870</v>
      </c>
      <c r="K15" s="62" t="str">
        <f>IF(H15&lt;&gt;".",D15+H15,".")</f>
        <v>.</v>
      </c>
      <c r="L15" s="63">
        <f>IF(J15&lt;&gt;0,I15*100/J15,".")</f>
        <v>99.92380667812057</v>
      </c>
      <c r="M15" s="64" t="str">
        <f>IF(K15&lt;&gt;".",IF(K15&lt;&gt;0,I15*100/K15,"."),".")</f>
        <v>.</v>
      </c>
      <c r="N15" s="62">
        <f>I15-J15</f>
        <v>-102</v>
      </c>
      <c r="O15" s="62" t="str">
        <f>IF(K15&lt;&gt;".",I15-K15,".")</f>
        <v>.</v>
      </c>
      <c r="P15" s="64">
        <f>IF(D14&lt;&gt;0,(D15-D14)*100/D14,".")</f>
        <v>0.1580541432764702</v>
      </c>
      <c r="Q15" s="63">
        <f>IF(I14&lt;&gt;0,(I15-I14)*100/I14,".")</f>
        <v>0.18949181739879414</v>
      </c>
      <c r="R15" s="65">
        <f>IF(AND(J14&lt;&gt;0,J14&lt;&gt;"."),(J15-J14)*100/J14,".")</f>
        <v>-0.8091166402394748</v>
      </c>
      <c r="S15" s="65" t="str">
        <f>IF(AND(K14&lt;&gt;0,K14&lt;&gt;".",K15&lt;&gt;"."),(K15-K14)*100/K14,".")</f>
        <v>.</v>
      </c>
    </row>
    <row r="16" spans="2:19" ht="12">
      <c r="B16" s="48"/>
      <c r="C16" s="55">
        <v>2001</v>
      </c>
      <c r="D16" s="60">
        <v>126069</v>
      </c>
      <c r="E16" s="61">
        <v>4365</v>
      </c>
      <c r="F16" s="60">
        <v>4548</v>
      </c>
      <c r="G16" s="62" t="s">
        <v>44</v>
      </c>
      <c r="H16" s="62" t="str">
        <f>IF(G16&lt;&gt;".",F16+G16,".")</f>
        <v>.</v>
      </c>
      <c r="I16" s="61">
        <f>D16+E16</f>
        <v>130434</v>
      </c>
      <c r="J16" s="60">
        <f>D16+F16</f>
        <v>130617</v>
      </c>
      <c r="K16" s="62" t="str">
        <f>IF(H16&lt;&gt;".",D16+H16,".")</f>
        <v>.</v>
      </c>
      <c r="L16" s="63">
        <f>IF(J16&lt;&gt;0,I16*100/J16,".")</f>
        <v>99.85989572567124</v>
      </c>
      <c r="M16" s="64" t="str">
        <f>IF(K16&lt;&gt;".",IF(K16&lt;&gt;0,I16*100/K16,"."),".")</f>
        <v>.</v>
      </c>
      <c r="N16" s="62">
        <f>I16-J16</f>
        <v>-183</v>
      </c>
      <c r="O16" s="62" t="str">
        <f>IF(K16&lt;&gt;".",I16-K16,".")</f>
        <v>.</v>
      </c>
      <c r="P16" s="64">
        <f>IF(D15&lt;&gt;0,(D16-D15)*100/D15,".")</f>
        <v>-1.9986007462686568</v>
      </c>
      <c r="Q16" s="63">
        <f>IF(I15&lt;&gt;0,(I16-I15)*100/I15,".")</f>
        <v>-2.4923748579630405</v>
      </c>
      <c r="R16" s="65">
        <f>IF(AND(J15&lt;&gt;0,J15&lt;&gt;"."),(J16-J15)*100/J15,".")</f>
        <v>-2.429969373272578</v>
      </c>
      <c r="S16" s="65" t="str">
        <f>IF(AND(K15&lt;&gt;0,K15&lt;&gt;".",K16&lt;&gt;"."),(K16-K15)*100/K15,".")</f>
        <v>.</v>
      </c>
    </row>
    <row r="17" spans="2:19" ht="12">
      <c r="B17" s="48"/>
      <c r="C17" s="55">
        <v>2002</v>
      </c>
      <c r="D17" s="60">
        <v>115513</v>
      </c>
      <c r="E17" s="61">
        <v>3745</v>
      </c>
      <c r="F17" s="60">
        <v>4938</v>
      </c>
      <c r="G17" s="62" t="s">
        <v>44</v>
      </c>
      <c r="H17" s="62" t="str">
        <f>IF(G17&lt;&gt;".",F17+G17,".")</f>
        <v>.</v>
      </c>
      <c r="I17" s="61">
        <f>D17+E17</f>
        <v>119258</v>
      </c>
      <c r="J17" s="60">
        <f>D17+F17</f>
        <v>120451</v>
      </c>
      <c r="K17" s="62" t="str">
        <f>IF(H17&lt;&gt;".",D17+H17,".")</f>
        <v>.</v>
      </c>
      <c r="L17" s="63">
        <f>IF(J17&lt;&gt;0,I17*100/J17,".")</f>
        <v>99.00955575296179</v>
      </c>
      <c r="M17" s="64" t="str">
        <f>IF(K17&lt;&gt;".",IF(K17&lt;&gt;0,I17*100/K17,"."),".")</f>
        <v>.</v>
      </c>
      <c r="N17" s="62">
        <f>I17-J17</f>
        <v>-1193</v>
      </c>
      <c r="O17" s="62" t="str">
        <f>IF(K17&lt;&gt;".",I17-K17,".")</f>
        <v>.</v>
      </c>
      <c r="P17" s="64">
        <f>IF(D16&lt;&gt;0,(D17-D16)*100/D16,".")</f>
        <v>-8.373192458098343</v>
      </c>
      <c r="Q17" s="63">
        <f>IF(I16&lt;&gt;0,(I17-I16)*100/I16,".")</f>
        <v>-8.568318076575126</v>
      </c>
      <c r="R17" s="65">
        <f>IF(AND(J16&lt;&gt;0,J16&lt;&gt;"."),(J17-J16)*100/J16,".")</f>
        <v>-7.783060397957387</v>
      </c>
      <c r="S17" s="65" t="str">
        <f>IF(AND(K16&lt;&gt;0,K16&lt;&gt;".",K17&lt;&gt;"."),(K17-K16)*100/K16,".")</f>
        <v>.</v>
      </c>
    </row>
    <row r="18" spans="2:19" ht="12">
      <c r="B18" s="48"/>
      <c r="C18" s="55">
        <v>2003</v>
      </c>
      <c r="D18" s="60">
        <v>111046</v>
      </c>
      <c r="E18" s="61">
        <v>3648</v>
      </c>
      <c r="F18" s="60">
        <v>7057</v>
      </c>
      <c r="G18" s="62" t="s">
        <v>44</v>
      </c>
      <c r="H18" s="62" t="str">
        <f>IF(G18&lt;&gt;".",F18+G18,".")</f>
        <v>.</v>
      </c>
      <c r="I18" s="61">
        <f>D18+E18</f>
        <v>114694</v>
      </c>
      <c r="J18" s="60">
        <f>D18+F18</f>
        <v>118103</v>
      </c>
      <c r="K18" s="62" t="str">
        <f>IF(H18&lt;&gt;".",D18+H18,".")</f>
        <v>.</v>
      </c>
      <c r="L18" s="63">
        <f>IF(J18&lt;&gt;0,I18*100/J18,".")</f>
        <v>97.11353648933559</v>
      </c>
      <c r="M18" s="64" t="str">
        <f>IF(K18&lt;&gt;".",IF(K18&lt;&gt;0,I18*100/K18,"."),".")</f>
        <v>.</v>
      </c>
      <c r="N18" s="62">
        <f>I18-J18</f>
        <v>-3409</v>
      </c>
      <c r="O18" s="62" t="str">
        <f>IF(K18&lt;&gt;".",I18-K18,".")</f>
        <v>.</v>
      </c>
      <c r="P18" s="64">
        <f>IF(D17&lt;&gt;0,(D18-D17)*100/D17,".")</f>
        <v>-3.8670972098378535</v>
      </c>
      <c r="Q18" s="63">
        <f>IF(I17&lt;&gt;0,(I18-I17)*100/I17,".")</f>
        <v>-3.8269969310234955</v>
      </c>
      <c r="R18" s="65">
        <f>IF(AND(J17&lt;&gt;0,J17&lt;&gt;"."),(J18-J17)*100/J17,".")</f>
        <v>-1.949340395679571</v>
      </c>
      <c r="S18" s="65" t="str">
        <f>IF(AND(K17&lt;&gt;0,K17&lt;&gt;".",K18&lt;&gt;"."),(K18-K17)*100/K17,".")</f>
        <v>.</v>
      </c>
    </row>
    <row r="19" spans="2:19" ht="12">
      <c r="B19" s="48"/>
      <c r="C19" s="55">
        <v>2004</v>
      </c>
      <c r="D19" s="60">
        <v>115987</v>
      </c>
      <c r="E19" s="61">
        <v>3358</v>
      </c>
      <c r="F19" s="60">
        <v>9456</v>
      </c>
      <c r="G19" s="62" t="s">
        <v>44</v>
      </c>
      <c r="H19" s="62" t="str">
        <f>IF(G19&lt;&gt;".",F19+G19,".")</f>
        <v>.</v>
      </c>
      <c r="I19" s="61">
        <f>D19+E19</f>
        <v>119345</v>
      </c>
      <c r="J19" s="60">
        <f>D19+F19</f>
        <v>125443</v>
      </c>
      <c r="K19" s="62" t="str">
        <f>IF(H19&lt;&gt;".",D19+H19,".")</f>
        <v>.</v>
      </c>
      <c r="L19" s="63">
        <f>IF(J19&lt;&gt;0,I19*100/J19,".")</f>
        <v>95.13882799359071</v>
      </c>
      <c r="M19" s="64" t="str">
        <f>IF(K19&lt;&gt;".",IF(K19&lt;&gt;0,I19*100/K19,"."),".")</f>
        <v>.</v>
      </c>
      <c r="N19" s="62">
        <f>I19-J19</f>
        <v>-6098</v>
      </c>
      <c r="O19" s="62" t="str">
        <f>IF(K19&lt;&gt;".",I19-K19,".")</f>
        <v>.</v>
      </c>
      <c r="P19" s="64">
        <f>IF(D18&lt;&gt;0,(D19-D18)*100/D18,".")</f>
        <v>4.449507411343047</v>
      </c>
      <c r="Q19" s="63">
        <f>IF(I18&lt;&gt;0,(I19-I18)*100/I18,".")</f>
        <v>4.055138019425602</v>
      </c>
      <c r="R19" s="65">
        <f>IF(AND(J18&lt;&gt;0,J18&lt;&gt;"."),(J19-J18)*100/J18,".")</f>
        <v>6.214914100403885</v>
      </c>
      <c r="S19" s="65" t="str">
        <f>IF(AND(K18&lt;&gt;0,K18&lt;&gt;".",K19&lt;&gt;"."),(K19-K18)*100/K18,".")</f>
        <v>.</v>
      </c>
    </row>
    <row r="20" spans="2:19" ht="12">
      <c r="B20" s="48"/>
      <c r="C20" s="55">
        <v>2005</v>
      </c>
      <c r="D20" s="60">
        <v>111190</v>
      </c>
      <c r="E20" s="61">
        <v>2716</v>
      </c>
      <c r="F20" s="60">
        <v>9135</v>
      </c>
      <c r="G20" s="62" t="s">
        <v>44</v>
      </c>
      <c r="H20" s="62" t="str">
        <f>IF(G20&lt;&gt;".",F20+G20,".")</f>
        <v>.</v>
      </c>
      <c r="I20" s="61">
        <f>D20+E20</f>
        <v>113906</v>
      </c>
      <c r="J20" s="60">
        <f>D20+F20</f>
        <v>120325</v>
      </c>
      <c r="K20" s="62" t="str">
        <f>IF(H20&lt;&gt;".",D20+H20,".")</f>
        <v>.</v>
      </c>
      <c r="L20" s="63">
        <f>IF(J20&lt;&gt;0,I20*100/J20,".")</f>
        <v>94.66528152919177</v>
      </c>
      <c r="M20" s="64" t="str">
        <f>IF(K20&lt;&gt;".",IF(K20&lt;&gt;0,I20*100/K20,"."),".")</f>
        <v>.</v>
      </c>
      <c r="N20" s="62">
        <f>I20-J20</f>
        <v>-6419</v>
      </c>
      <c r="O20" s="62" t="str">
        <f>IF(K20&lt;&gt;".",I20-K20,".")</f>
        <v>.</v>
      </c>
      <c r="P20" s="64">
        <f>IF(D19&lt;&gt;0,(D20-D19)*100/D19,".")</f>
        <v>-4.135808323346582</v>
      </c>
      <c r="Q20" s="63">
        <f>IF(I19&lt;&gt;0,(I20-I19)*100/I19,".")</f>
        <v>-4.557375675562445</v>
      </c>
      <c r="R20" s="65">
        <f>IF(AND(J19&lt;&gt;0,J19&lt;&gt;"."),(J20-J19)*100/J19,".")</f>
        <v>-4.079940690193952</v>
      </c>
      <c r="S20" s="65" t="str">
        <f>IF(AND(K19&lt;&gt;0,K19&lt;&gt;".",K20&lt;&gt;"."),(K20-K19)*100/K19,".")</f>
        <v>.</v>
      </c>
    </row>
    <row r="21" spans="2:19" ht="12">
      <c r="B21" s="48"/>
      <c r="C21" s="55">
        <v>2006</v>
      </c>
      <c r="D21" s="60">
        <v>115671</v>
      </c>
      <c r="E21" s="61">
        <v>2457</v>
      </c>
      <c r="F21" s="60">
        <v>10532</v>
      </c>
      <c r="G21" s="62" t="s">
        <v>44</v>
      </c>
      <c r="H21" s="62" t="str">
        <f>IF(G21&lt;&gt;".",F21+G21,".")</f>
        <v>.</v>
      </c>
      <c r="I21" s="61">
        <f>D21+E21</f>
        <v>118128</v>
      </c>
      <c r="J21" s="60">
        <f>D21+F21</f>
        <v>126203</v>
      </c>
      <c r="K21" s="62" t="str">
        <f>IF(H21&lt;&gt;".",D21+H21,".")</f>
        <v>.</v>
      </c>
      <c r="L21" s="63">
        <f>IF(J21&lt;&gt;0,I21*100/J21,".")</f>
        <v>93.60157840938805</v>
      </c>
      <c r="M21" s="64" t="str">
        <f>IF(K21&lt;&gt;".",IF(K21&lt;&gt;0,I21*100/K21,"."),".")</f>
        <v>.</v>
      </c>
      <c r="N21" s="62">
        <f>I21-J21</f>
        <v>-8075</v>
      </c>
      <c r="O21" s="62" t="str">
        <f>IF(K21&lt;&gt;".",I21-K21,".")</f>
        <v>.</v>
      </c>
      <c r="P21" s="64">
        <f>IF(D20&lt;&gt;0,(D21-D20)*100/D20,".")</f>
        <v>4.030038672542495</v>
      </c>
      <c r="Q21" s="63">
        <f>IF(I20&lt;&gt;0,(I21-I20)*100/I20,".")</f>
        <v>3.70656506241989</v>
      </c>
      <c r="R21" s="65">
        <f>IF(AND(J20&lt;&gt;0,J20&lt;&gt;"."),(J21-J20)*100/J20,".")</f>
        <v>4.885102846457511</v>
      </c>
      <c r="S21" s="65" t="str">
        <f>IF(AND(K20&lt;&gt;0,K20&lt;&gt;".",K21&lt;&gt;"."),(K21-K20)*100/K20,".")</f>
        <v>.</v>
      </c>
    </row>
    <row r="22" spans="2:19" ht="12">
      <c r="B22" s="48"/>
      <c r="C22" s="55">
        <v>2007</v>
      </c>
      <c r="D22" s="60">
        <v>132032</v>
      </c>
      <c r="E22" s="61">
        <v>2960</v>
      </c>
      <c r="F22" s="60">
        <v>8092</v>
      </c>
      <c r="G22" s="62">
        <v>22915</v>
      </c>
      <c r="H22" s="62">
        <f>IF(G22&lt;&gt;".",F22+G22,".")</f>
        <v>31007</v>
      </c>
      <c r="I22" s="61">
        <f>D22+E22</f>
        <v>134992</v>
      </c>
      <c r="J22" s="60">
        <f>D22+F22</f>
        <v>140124</v>
      </c>
      <c r="K22" s="62">
        <f>IF(H22&lt;&gt;".",D22+H22,".")</f>
        <v>163039</v>
      </c>
      <c r="L22" s="63">
        <f>IF(J22&lt;&gt;0,I22*100/J22,".")</f>
        <v>96.33752961662528</v>
      </c>
      <c r="M22" s="64">
        <f>IF(K22&lt;&gt;".",IF(K22&lt;&gt;0,I22*100/K22,"."),".")</f>
        <v>82.79736750102737</v>
      </c>
      <c r="N22" s="62">
        <f>I22-J22</f>
        <v>-5132</v>
      </c>
      <c r="O22" s="62">
        <f>IF(K22&lt;&gt;".",I22-K22,".")</f>
        <v>-28047</v>
      </c>
      <c r="P22" s="64">
        <f>IF(D21&lt;&gt;0,(D22-D21)*100/D21,".")</f>
        <v>14.144426865852289</v>
      </c>
      <c r="Q22" s="63">
        <f>IF(I21&lt;&gt;0,(I22-I21)*100/I21,".")</f>
        <v>14.276039550318298</v>
      </c>
      <c r="R22" s="65">
        <f>IF(AND(J21&lt;&gt;0,J21&lt;&gt;"."),(J22-J21)*100/J21,".")</f>
        <v>11.030641109957767</v>
      </c>
      <c r="S22" s="65" t="str">
        <f>IF(AND(K21&lt;&gt;0,K21&lt;&gt;".",K22&lt;&gt;"."),(K22-K21)*100/K21,".")</f>
        <v>.</v>
      </c>
    </row>
    <row r="23" spans="2:19" ht="12">
      <c r="B23" s="48"/>
      <c r="C23" s="55">
        <v>2008</v>
      </c>
      <c r="D23" s="60">
        <v>131902</v>
      </c>
      <c r="E23" s="61">
        <v>3407</v>
      </c>
      <c r="F23" s="60">
        <v>4459</v>
      </c>
      <c r="G23" s="62">
        <v>22253</v>
      </c>
      <c r="H23" s="62">
        <f>IF(G23&lt;&gt;".",F23+G23,".")</f>
        <v>26712</v>
      </c>
      <c r="I23" s="61">
        <f>D23+E23</f>
        <v>135309</v>
      </c>
      <c r="J23" s="60">
        <f>D23+F23</f>
        <v>136361</v>
      </c>
      <c r="K23" s="62">
        <f>IF(H23&lt;&gt;".",D23+H23,".")</f>
        <v>158614</v>
      </c>
      <c r="L23" s="63">
        <f>IF(J23&lt;&gt;0,I23*100/J23,".")</f>
        <v>99.22851841802274</v>
      </c>
      <c r="M23" s="64">
        <f>IF(K23&lt;&gt;".",IF(K23&lt;&gt;0,I23*100/K23,"."),".")</f>
        <v>85.30709773412183</v>
      </c>
      <c r="N23" s="62">
        <f>I23-J23</f>
        <v>-1052</v>
      </c>
      <c r="O23" s="62">
        <f>IF(K23&lt;&gt;".",I23-K23,".")</f>
        <v>-23305</v>
      </c>
      <c r="P23" s="64">
        <f>IF(D22&lt;&gt;0,(D23-D22)*100/D22,".")</f>
        <v>-0.09846097915656811</v>
      </c>
      <c r="Q23" s="63">
        <f>IF(I22&lt;&gt;0,(I23-I22)*100/I22,".")</f>
        <v>0.23482873059144246</v>
      </c>
      <c r="R23" s="65">
        <f>IF(AND(J22&lt;&gt;0,J22&lt;&gt;"."),(J23-J22)*100/J22,".")</f>
        <v>-2.685478576118295</v>
      </c>
      <c r="S23" s="65">
        <f>IF(AND(K22&lt;&gt;0,K22&lt;&gt;".",K23&lt;&gt;"."),(K23-K22)*100/K22,".")</f>
        <v>-2.7140745465808793</v>
      </c>
    </row>
    <row r="24" spans="2:19" ht="12">
      <c r="B24" s="48"/>
      <c r="C24" s="55">
        <v>2009</v>
      </c>
      <c r="D24" s="60">
        <v>121504</v>
      </c>
      <c r="E24" s="61">
        <v>2264</v>
      </c>
      <c r="F24" s="60">
        <v>2937</v>
      </c>
      <c r="G24" s="62">
        <v>21117</v>
      </c>
      <c r="H24" s="62">
        <f>IF(G24&lt;&gt;".",F24+G24,".")</f>
        <v>24054</v>
      </c>
      <c r="I24" s="61">
        <f>D24+E24</f>
        <v>123768</v>
      </c>
      <c r="J24" s="60">
        <f>D24+F24</f>
        <v>124441</v>
      </c>
      <c r="K24" s="62">
        <f>IF(H24&lt;&gt;".",D24+H24,".")</f>
        <v>145558</v>
      </c>
      <c r="L24" s="63">
        <f>IF(J24&lt;&gt;0,I24*100/J24,".")</f>
        <v>99.45918145948683</v>
      </c>
      <c r="M24" s="64">
        <f>IF(K24&lt;&gt;".",IF(K24&lt;&gt;0,I24*100/K24,"."),".")</f>
        <v>85.03002239657044</v>
      </c>
      <c r="N24" s="62">
        <f>I24-J24</f>
        <v>-673</v>
      </c>
      <c r="O24" s="62">
        <f>IF(K24&lt;&gt;".",I24-K24,".")</f>
        <v>-21790</v>
      </c>
      <c r="P24" s="64">
        <f>IF(D23&lt;&gt;0,(D24-D23)*100/D23,".")</f>
        <v>-7.883125350639111</v>
      </c>
      <c r="Q24" s="63">
        <f>IF(I23&lt;&gt;0,(I24-I23)*100/I23,".")</f>
        <v>-8.529366117553156</v>
      </c>
      <c r="R24" s="65">
        <f>IF(AND(J23&lt;&gt;0,J23&lt;&gt;"."),(J24-J23)*100/J23,".")</f>
        <v>-8.741502335711823</v>
      </c>
      <c r="S24" s="65">
        <f>IF(AND(K23&lt;&gt;0,K23&lt;&gt;".",K24&lt;&gt;"."),(K24-K23)*100/K23,".")</f>
        <v>-8.23130366802426</v>
      </c>
    </row>
    <row r="25" spans="2:19" ht="12">
      <c r="B25" s="48"/>
      <c r="C25" s="55">
        <v>2010</v>
      </c>
      <c r="D25" s="60">
        <v>122310</v>
      </c>
      <c r="E25" s="61">
        <v>2787</v>
      </c>
      <c r="F25" s="60">
        <v>2807</v>
      </c>
      <c r="G25" s="62">
        <v>19970</v>
      </c>
      <c r="H25" s="62">
        <f>IF(G25&lt;&gt;".",F25+G25,".")</f>
        <v>22777</v>
      </c>
      <c r="I25" s="61">
        <f>D25+E25</f>
        <v>125097</v>
      </c>
      <c r="J25" s="60">
        <f>D25+F25</f>
        <v>125117</v>
      </c>
      <c r="K25" s="62">
        <f>IF(H25&lt;&gt;".",D25+H25,".")</f>
        <v>145087</v>
      </c>
      <c r="L25" s="63">
        <f>IF(J25&lt;&gt;0,I25*100/J25,".")</f>
        <v>99.98401496199557</v>
      </c>
      <c r="M25" s="64">
        <f>IF(K25&lt;&gt;".",IF(K25&lt;&gt;0,I25*100/K25,"."),".")</f>
        <v>86.22205986752776</v>
      </c>
      <c r="N25" s="62">
        <f>I25-J25</f>
        <v>-20</v>
      </c>
      <c r="O25" s="62">
        <f>IF(K25&lt;&gt;".",I25-K25,".")</f>
        <v>-19990</v>
      </c>
      <c r="P25" s="64">
        <f>IF(D24&lt;&gt;0,(D25-D24)*100/D24,".")</f>
        <v>0.6633526468264419</v>
      </c>
      <c r="Q25" s="63">
        <f>IF(I24&lt;&gt;0,(I25-I24)*100/I24,".")</f>
        <v>1.0737832072910607</v>
      </c>
      <c r="R25" s="65">
        <f>IF(AND(J24&lt;&gt;0,J24&lt;&gt;"."),(J25-J24)*100/J24,".")</f>
        <v>0.5432293215258637</v>
      </c>
      <c r="S25" s="65">
        <f>IF(AND(K24&lt;&gt;0,K24&lt;&gt;".",K25&lt;&gt;"."),(K25-K24)*100/K24,".")</f>
        <v>-0.32358235205210295</v>
      </c>
    </row>
    <row r="26" spans="2:19" ht="18.75" customHeight="1">
      <c r="B26" s="48"/>
      <c r="C26" s="55"/>
      <c r="D26" s="60"/>
      <c r="E26" s="61"/>
      <c r="F26" s="60"/>
      <c r="G26" s="62"/>
      <c r="H26" s="62"/>
      <c r="I26" s="61"/>
      <c r="J26" s="60"/>
      <c r="K26" s="62"/>
      <c r="L26" s="63"/>
      <c r="M26" s="64"/>
      <c r="N26" s="62"/>
      <c r="O26" s="62"/>
      <c r="P26" s="64"/>
      <c r="Q26" s="63"/>
      <c r="R26" s="65"/>
      <c r="S26" s="65"/>
    </row>
    <row r="27" spans="2:19" ht="24" customHeight="1">
      <c r="B27" s="48"/>
      <c r="C27" s="49" t="s">
        <v>52</v>
      </c>
      <c r="D27" s="50"/>
      <c r="E27" s="51"/>
      <c r="F27" s="50"/>
      <c r="G27" s="50"/>
      <c r="H27" s="52"/>
      <c r="I27" s="51"/>
      <c r="J27" s="50"/>
      <c r="K27" s="52"/>
      <c r="L27" s="50"/>
      <c r="M27" s="51"/>
      <c r="N27" s="50"/>
      <c r="O27" s="50"/>
      <c r="P27" s="51"/>
      <c r="Q27" s="50"/>
      <c r="R27" s="53"/>
      <c r="S27" s="53"/>
    </row>
    <row r="28" spans="2:19" ht="5.25" customHeight="1">
      <c r="B28" s="48"/>
      <c r="C28" s="55"/>
      <c r="D28" s="56"/>
      <c r="E28" s="57"/>
      <c r="F28" s="56"/>
      <c r="G28" s="56"/>
      <c r="H28" s="58"/>
      <c r="I28" s="57"/>
      <c r="J28" s="56"/>
      <c r="K28" s="58"/>
      <c r="L28" s="56"/>
      <c r="M28" s="57"/>
      <c r="N28" s="56"/>
      <c r="O28" s="56"/>
      <c r="P28" s="57"/>
      <c r="Q28" s="56"/>
      <c r="R28" s="59"/>
      <c r="S28" s="59"/>
    </row>
    <row r="29" spans="2:19" ht="12">
      <c r="B29" s="48"/>
      <c r="C29" s="55">
        <v>1998</v>
      </c>
      <c r="D29" s="60">
        <v>5580</v>
      </c>
      <c r="E29" s="61">
        <v>256</v>
      </c>
      <c r="F29" s="60">
        <v>247</v>
      </c>
      <c r="G29" s="62" t="s">
        <v>44</v>
      </c>
      <c r="H29" s="62" t="str">
        <f>IF(G29&lt;&gt;".",F29+G29,".")</f>
        <v>.</v>
      </c>
      <c r="I29" s="61">
        <f>D29+E29</f>
        <v>5836</v>
      </c>
      <c r="J29" s="60">
        <f>D29+F29</f>
        <v>5827</v>
      </c>
      <c r="K29" s="62" t="str">
        <f>IF(H29&lt;&gt;".",D29+H29,".")</f>
        <v>.</v>
      </c>
      <c r="L29" s="63">
        <f>IF(J29&lt;&gt;0,I29*100/J29,".")</f>
        <v>100.15445340655569</v>
      </c>
      <c r="M29" s="64" t="str">
        <f>IF(K29&lt;&gt;".",IF(K29&lt;&gt;0,I29*100/K29,"."),".")</f>
        <v>.</v>
      </c>
      <c r="N29" s="62">
        <f>I29-J29</f>
        <v>9</v>
      </c>
      <c r="O29" s="62" t="str">
        <f>IF(K29&lt;&gt;".",I29-K29,".")</f>
        <v>.</v>
      </c>
      <c r="P29" s="64" t="str">
        <f>IF(D28&lt;&gt;0,(D29-D28)*100/D28,".")</f>
        <v>.</v>
      </c>
      <c r="Q29" s="63" t="str">
        <f>IF(I28&lt;&gt;0,(I29-I28)*100/I28,".")</f>
        <v>.</v>
      </c>
      <c r="R29" s="65" t="str">
        <f>IF(AND(J28&lt;&gt;0,J28&lt;&gt;"."),(J29-J28)*100/J28,".")</f>
        <v>.</v>
      </c>
      <c r="S29" s="65" t="str">
        <f>IF(AND(K28&lt;&gt;0,K28&lt;&gt;".",K29&lt;&gt;"."),(K29-K28)*100/K28,".")</f>
        <v>.</v>
      </c>
    </row>
    <row r="30" spans="2:19" ht="12">
      <c r="B30" s="48"/>
      <c r="C30" s="55">
        <v>1999</v>
      </c>
      <c r="D30" s="60">
        <v>5732</v>
      </c>
      <c r="E30" s="61">
        <v>183</v>
      </c>
      <c r="F30" s="60">
        <v>246</v>
      </c>
      <c r="G30" s="62" t="s">
        <v>44</v>
      </c>
      <c r="H30" s="62" t="str">
        <f>IF(G30&lt;&gt;".",F30+G30,".")</f>
        <v>.</v>
      </c>
      <c r="I30" s="61">
        <f>D30+E30</f>
        <v>5915</v>
      </c>
      <c r="J30" s="60">
        <f>D30+F30</f>
        <v>5978</v>
      </c>
      <c r="K30" s="62" t="str">
        <f>IF(H30&lt;&gt;".",D30+H30,".")</f>
        <v>.</v>
      </c>
      <c r="L30" s="63">
        <f>IF(J30&lt;&gt;0,I30*100/J30,".")</f>
        <v>98.94613583138174</v>
      </c>
      <c r="M30" s="64" t="str">
        <f>IF(K30&lt;&gt;".",IF(K30&lt;&gt;0,I30*100/K30,"."),".")</f>
        <v>.</v>
      </c>
      <c r="N30" s="62">
        <f>I30-J30</f>
        <v>-63</v>
      </c>
      <c r="O30" s="62" t="str">
        <f>IF(K30&lt;&gt;".",I30-K30,".")</f>
        <v>.</v>
      </c>
      <c r="P30" s="64">
        <f>IF(D29&lt;&gt;0,(D30-D29)*100/D29,".")</f>
        <v>2.7240143369175627</v>
      </c>
      <c r="Q30" s="63">
        <f>IF(I29&lt;&gt;0,(I30-I29)*100/I29,".")</f>
        <v>1.3536668951336532</v>
      </c>
      <c r="R30" s="65">
        <f>IF(AND(J29&lt;&gt;0,J29&lt;&gt;"."),(J30-J29)*100/J29,".")</f>
        <v>2.591384932212116</v>
      </c>
      <c r="S30" s="65" t="str">
        <f>IF(AND(K29&lt;&gt;0,K29&lt;&gt;".",K30&lt;&gt;"."),(K30-K29)*100/K29,".")</f>
        <v>.</v>
      </c>
    </row>
    <row r="31" spans="2:19" ht="12">
      <c r="B31" s="48"/>
      <c r="C31" s="55">
        <v>2000</v>
      </c>
      <c r="D31" s="60">
        <v>5888</v>
      </c>
      <c r="E31" s="61">
        <v>106</v>
      </c>
      <c r="F31" s="60">
        <v>152</v>
      </c>
      <c r="G31" s="62" t="s">
        <v>44</v>
      </c>
      <c r="H31" s="62" t="str">
        <f>IF(G31&lt;&gt;".",F31+G31,".")</f>
        <v>.</v>
      </c>
      <c r="I31" s="61">
        <f>D31+E31</f>
        <v>5994</v>
      </c>
      <c r="J31" s="60">
        <f>D31+F31</f>
        <v>6040</v>
      </c>
      <c r="K31" s="62" t="str">
        <f>IF(H31&lt;&gt;".",D31+H31,".")</f>
        <v>.</v>
      </c>
      <c r="L31" s="63">
        <f>IF(J31&lt;&gt;0,I31*100/J31,".")</f>
        <v>99.23841059602648</v>
      </c>
      <c r="M31" s="64" t="str">
        <f>IF(K31&lt;&gt;".",IF(K31&lt;&gt;0,I31*100/K31,"."),".")</f>
        <v>.</v>
      </c>
      <c r="N31" s="62">
        <f>I31-J31</f>
        <v>-46</v>
      </c>
      <c r="O31" s="62" t="str">
        <f>IF(K31&lt;&gt;".",I31-K31,".")</f>
        <v>.</v>
      </c>
      <c r="P31" s="64">
        <f>IF(D30&lt;&gt;0,(D31-D30)*100/D30,".")</f>
        <v>2.721563154221912</v>
      </c>
      <c r="Q31" s="63">
        <f>IF(I30&lt;&gt;0,(I31-I30)*100/I30,".")</f>
        <v>1.3355874894336432</v>
      </c>
      <c r="R31" s="65">
        <f>IF(AND(J30&lt;&gt;0,J30&lt;&gt;"."),(J31-J30)*100/J30,".")</f>
        <v>1.0371361659417866</v>
      </c>
      <c r="S31" s="65" t="str">
        <f>IF(AND(K30&lt;&gt;0,K30&lt;&gt;".",K31&lt;&gt;"."),(K31-K30)*100/K30,".")</f>
        <v>.</v>
      </c>
    </row>
    <row r="32" spans="2:19" ht="12">
      <c r="B32" s="48"/>
      <c r="C32" s="55">
        <v>2001</v>
      </c>
      <c r="D32" s="60">
        <v>5762</v>
      </c>
      <c r="E32" s="61">
        <v>78</v>
      </c>
      <c r="F32" s="60">
        <v>87</v>
      </c>
      <c r="G32" s="62" t="s">
        <v>44</v>
      </c>
      <c r="H32" s="62" t="str">
        <f>IF(G32&lt;&gt;".",F32+G32,".")</f>
        <v>.</v>
      </c>
      <c r="I32" s="61">
        <f>D32+E32</f>
        <v>5840</v>
      </c>
      <c r="J32" s="60">
        <f>D32+F32</f>
        <v>5849</v>
      </c>
      <c r="K32" s="62" t="str">
        <f>IF(H32&lt;&gt;".",D32+H32,".")</f>
        <v>.</v>
      </c>
      <c r="L32" s="63">
        <f>IF(J32&lt;&gt;0,I32*100/J32,".")</f>
        <v>99.84612754316977</v>
      </c>
      <c r="M32" s="64" t="str">
        <f>IF(K32&lt;&gt;".",IF(K32&lt;&gt;0,I32*100/K32,"."),".")</f>
        <v>.</v>
      </c>
      <c r="N32" s="62">
        <f>I32-J32</f>
        <v>-9</v>
      </c>
      <c r="O32" s="62" t="str">
        <f>IF(K32&lt;&gt;".",I32-K32,".")</f>
        <v>.</v>
      </c>
      <c r="P32" s="64">
        <f>IF(D31&lt;&gt;0,(D32-D31)*100/D31,".")</f>
        <v>-2.139945652173913</v>
      </c>
      <c r="Q32" s="63">
        <f>IF(I31&lt;&gt;0,(I32-I31)*100/I31,".")</f>
        <v>-2.5692359025692357</v>
      </c>
      <c r="R32" s="65">
        <f>IF(AND(J31&lt;&gt;0,J31&lt;&gt;"."),(J32-J31)*100/J31,".")</f>
        <v>-3.162251655629139</v>
      </c>
      <c r="S32" s="65" t="str">
        <f>IF(AND(K31&lt;&gt;0,K31&lt;&gt;".",K32&lt;&gt;"."),(K32-K31)*100/K31,".")</f>
        <v>.</v>
      </c>
    </row>
    <row r="33" spans="2:19" ht="12">
      <c r="B33" s="48"/>
      <c r="C33" s="55">
        <v>2002</v>
      </c>
      <c r="D33" s="60">
        <v>5528</v>
      </c>
      <c r="E33" s="61">
        <v>101</v>
      </c>
      <c r="F33" s="60">
        <v>92</v>
      </c>
      <c r="G33" s="62" t="s">
        <v>44</v>
      </c>
      <c r="H33" s="62" t="str">
        <f>IF(G33&lt;&gt;".",F33+G33,".")</f>
        <v>.</v>
      </c>
      <c r="I33" s="61">
        <f>D33+E33</f>
        <v>5629</v>
      </c>
      <c r="J33" s="60">
        <f>D33+F33</f>
        <v>5620</v>
      </c>
      <c r="K33" s="62" t="str">
        <f>IF(H33&lt;&gt;".",D33+H33,".")</f>
        <v>.</v>
      </c>
      <c r="L33" s="63">
        <f>IF(J33&lt;&gt;0,I33*100/J33,".")</f>
        <v>100.16014234875445</v>
      </c>
      <c r="M33" s="64" t="str">
        <f>IF(K33&lt;&gt;".",IF(K33&lt;&gt;0,I33*100/K33,"."),".")</f>
        <v>.</v>
      </c>
      <c r="N33" s="62">
        <f>I33-J33</f>
        <v>9</v>
      </c>
      <c r="O33" s="62" t="str">
        <f>IF(K33&lt;&gt;".",I33-K33,".")</f>
        <v>.</v>
      </c>
      <c r="P33" s="64">
        <f>IF(D32&lt;&gt;0,(D33-D32)*100/D32,".")</f>
        <v>-4.061089899340507</v>
      </c>
      <c r="Q33" s="63">
        <f>IF(I32&lt;&gt;0,(I33-I32)*100/I32,".")</f>
        <v>-3.613013698630137</v>
      </c>
      <c r="R33" s="65">
        <f>IF(AND(J32&lt;&gt;0,J32&lt;&gt;"."),(J33-J32)*100/J32,".")</f>
        <v>-3.9151991793468968</v>
      </c>
      <c r="S33" s="65" t="str">
        <f>IF(AND(K32&lt;&gt;0,K32&lt;&gt;".",K33&lt;&gt;"."),(K33-K32)*100/K32,".")</f>
        <v>.</v>
      </c>
    </row>
    <row r="34" spans="2:19" ht="12">
      <c r="B34" s="48"/>
      <c r="C34" s="55">
        <v>2003</v>
      </c>
      <c r="D34" s="60">
        <v>5152</v>
      </c>
      <c r="E34" s="61">
        <v>314</v>
      </c>
      <c r="F34" s="60">
        <v>164</v>
      </c>
      <c r="G34" s="62" t="s">
        <v>44</v>
      </c>
      <c r="H34" s="62" t="str">
        <f>IF(G34&lt;&gt;".",F34+G34,".")</f>
        <v>.</v>
      </c>
      <c r="I34" s="61">
        <f>D34+E34</f>
        <v>5466</v>
      </c>
      <c r="J34" s="60">
        <f>D34+F34</f>
        <v>5316</v>
      </c>
      <c r="K34" s="62" t="str">
        <f>IF(H34&lt;&gt;".",D34+H34,".")</f>
        <v>.</v>
      </c>
      <c r="L34" s="63">
        <f>IF(J34&lt;&gt;0,I34*100/J34,".")</f>
        <v>102.82167042889391</v>
      </c>
      <c r="M34" s="64" t="str">
        <f>IF(K34&lt;&gt;".",IF(K34&lt;&gt;0,I34*100/K34,"."),".")</f>
        <v>.</v>
      </c>
      <c r="N34" s="62">
        <f>I34-J34</f>
        <v>150</v>
      </c>
      <c r="O34" s="62" t="str">
        <f>IF(K34&lt;&gt;".",I34-K34,".")</f>
        <v>.</v>
      </c>
      <c r="P34" s="64">
        <f>IF(D33&lt;&gt;0,(D34-D33)*100/D33,".")</f>
        <v>-6.801736613603473</v>
      </c>
      <c r="Q34" s="63">
        <f>IF(I33&lt;&gt;0,(I34-I33)*100/I33,".")</f>
        <v>-2.8957186001065907</v>
      </c>
      <c r="R34" s="65">
        <f>IF(AND(J33&lt;&gt;0,J33&lt;&gt;"."),(J34-J33)*100/J33,".")</f>
        <v>-5.409252669039146</v>
      </c>
      <c r="S34" s="65" t="str">
        <f>IF(AND(K33&lt;&gt;0,K33&lt;&gt;".",K34&lt;&gt;"."),(K34-K33)*100/K33,".")</f>
        <v>.</v>
      </c>
    </row>
    <row r="35" spans="2:19" ht="12">
      <c r="B35" s="48"/>
      <c r="C35" s="55">
        <v>2004</v>
      </c>
      <c r="D35" s="60">
        <v>5541</v>
      </c>
      <c r="E35" s="61">
        <v>150</v>
      </c>
      <c r="F35" s="60">
        <v>112</v>
      </c>
      <c r="G35" s="62" t="s">
        <v>44</v>
      </c>
      <c r="H35" s="62" t="str">
        <f>IF(G35&lt;&gt;".",F35+G35,".")</f>
        <v>.</v>
      </c>
      <c r="I35" s="61">
        <f>D35+E35</f>
        <v>5691</v>
      </c>
      <c r="J35" s="60">
        <f>D35+F35</f>
        <v>5653</v>
      </c>
      <c r="K35" s="62" t="str">
        <f>IF(H35&lt;&gt;".",D35+H35,".")</f>
        <v>.</v>
      </c>
      <c r="L35" s="63">
        <f>IF(J35&lt;&gt;0,I35*100/J35,".")</f>
        <v>100.6722094463117</v>
      </c>
      <c r="M35" s="64" t="str">
        <f>IF(K35&lt;&gt;".",IF(K35&lt;&gt;0,I35*100/K35,"."),".")</f>
        <v>.</v>
      </c>
      <c r="N35" s="62">
        <f>I35-J35</f>
        <v>38</v>
      </c>
      <c r="O35" s="62" t="str">
        <f>IF(K35&lt;&gt;".",I35-K35,".")</f>
        <v>.</v>
      </c>
      <c r="P35" s="64">
        <f>IF(D34&lt;&gt;0,(D35-D34)*100/D34,".")</f>
        <v>7.550465838509317</v>
      </c>
      <c r="Q35" s="63">
        <f>IF(I34&lt;&gt;0,(I35-I34)*100/I34,".")</f>
        <v>4.11635565312843</v>
      </c>
      <c r="R35" s="65">
        <f>IF(AND(J34&lt;&gt;0,J34&lt;&gt;"."),(J35-J34)*100/J34,".")</f>
        <v>6.339352896914973</v>
      </c>
      <c r="S35" s="65" t="str">
        <f>IF(AND(K34&lt;&gt;0,K34&lt;&gt;".",K35&lt;&gt;"."),(K35-K34)*100/K34,".")</f>
        <v>.</v>
      </c>
    </row>
    <row r="36" spans="2:19" ht="12">
      <c r="B36" s="48"/>
      <c r="C36" s="55">
        <v>2005</v>
      </c>
      <c r="D36" s="60">
        <v>4865</v>
      </c>
      <c r="E36" s="61">
        <v>109</v>
      </c>
      <c r="F36" s="60">
        <v>89</v>
      </c>
      <c r="G36" s="62" t="s">
        <v>44</v>
      </c>
      <c r="H36" s="62" t="str">
        <f>IF(G36&lt;&gt;".",F36+G36,".")</f>
        <v>.</v>
      </c>
      <c r="I36" s="61">
        <f>D36+E36</f>
        <v>4974</v>
      </c>
      <c r="J36" s="60">
        <f>D36+F36</f>
        <v>4954</v>
      </c>
      <c r="K36" s="62" t="str">
        <f>IF(H36&lt;&gt;".",D36+H36,".")</f>
        <v>.</v>
      </c>
      <c r="L36" s="63">
        <f>IF(J36&lt;&gt;0,I36*100/J36,".")</f>
        <v>100.40371417036738</v>
      </c>
      <c r="M36" s="64" t="str">
        <f>IF(K36&lt;&gt;".",IF(K36&lt;&gt;0,I36*100/K36,"."),".")</f>
        <v>.</v>
      </c>
      <c r="N36" s="62">
        <f>I36-J36</f>
        <v>20</v>
      </c>
      <c r="O36" s="62" t="str">
        <f>IF(K36&lt;&gt;".",I36-K36,".")</f>
        <v>.</v>
      </c>
      <c r="P36" s="64">
        <f>IF(D35&lt;&gt;0,(D36-D35)*100/D35,".")</f>
        <v>-12.199963905432233</v>
      </c>
      <c r="Q36" s="63">
        <f>IF(I35&lt;&gt;0,(I36-I35)*100/I35,".")</f>
        <v>-12.598840274117027</v>
      </c>
      <c r="R36" s="65">
        <f>IF(AND(J35&lt;&gt;0,J35&lt;&gt;"."),(J36-J35)*100/J35,".")</f>
        <v>-12.365115867680878</v>
      </c>
      <c r="S36" s="65" t="str">
        <f>IF(AND(K35&lt;&gt;0,K35&lt;&gt;".",K36&lt;&gt;"."),(K36-K35)*100/K35,".")</f>
        <v>.</v>
      </c>
    </row>
    <row r="37" spans="2:19" ht="12">
      <c r="B37" s="48"/>
      <c r="C37" s="55">
        <v>2006</v>
      </c>
      <c r="D37" s="60">
        <v>4921</v>
      </c>
      <c r="E37" s="61">
        <v>97</v>
      </c>
      <c r="F37" s="60">
        <v>175</v>
      </c>
      <c r="G37" s="62" t="s">
        <v>44</v>
      </c>
      <c r="H37" s="62" t="str">
        <f>IF(G37&lt;&gt;".",F37+G37,".")</f>
        <v>.</v>
      </c>
      <c r="I37" s="61">
        <f>D37+E37</f>
        <v>5018</v>
      </c>
      <c r="J37" s="60">
        <f>D37+F37</f>
        <v>5096</v>
      </c>
      <c r="K37" s="62" t="str">
        <f>IF(H37&lt;&gt;".",D37+H37,".")</f>
        <v>.</v>
      </c>
      <c r="L37" s="63">
        <f>IF(J37&lt;&gt;0,I37*100/J37,".")</f>
        <v>98.46938775510205</v>
      </c>
      <c r="M37" s="64" t="str">
        <f>IF(K37&lt;&gt;".",IF(K37&lt;&gt;0,I37*100/K37,"."),".")</f>
        <v>.</v>
      </c>
      <c r="N37" s="62">
        <f>I37-J37</f>
        <v>-78</v>
      </c>
      <c r="O37" s="62" t="str">
        <f>IF(K37&lt;&gt;".",I37-K37,".")</f>
        <v>.</v>
      </c>
      <c r="P37" s="64">
        <f>IF(D36&lt;&gt;0,(D37-D36)*100/D36,".")</f>
        <v>1.1510791366906474</v>
      </c>
      <c r="Q37" s="63">
        <f>IF(I36&lt;&gt;0,(I37-I36)*100/I36,".")</f>
        <v>0.8845999195818255</v>
      </c>
      <c r="R37" s="65">
        <f>IF(AND(J36&lt;&gt;0,J36&lt;&gt;"."),(J37-J36)*100/J36,".")</f>
        <v>2.8663706096083974</v>
      </c>
      <c r="S37" s="65" t="str">
        <f>IF(AND(K36&lt;&gt;0,K36&lt;&gt;".",K37&lt;&gt;"."),(K37-K36)*100/K36,".")</f>
        <v>.</v>
      </c>
    </row>
    <row r="38" spans="2:19" ht="12">
      <c r="B38" s="48"/>
      <c r="C38" s="55">
        <v>2007</v>
      </c>
      <c r="D38" s="60">
        <v>5607</v>
      </c>
      <c r="E38" s="61">
        <v>89</v>
      </c>
      <c r="F38" s="60">
        <v>129</v>
      </c>
      <c r="G38" s="62">
        <v>543</v>
      </c>
      <c r="H38" s="62">
        <f>IF(G38&lt;&gt;".",F38+G38,".")</f>
        <v>672</v>
      </c>
      <c r="I38" s="61">
        <f>D38+E38</f>
        <v>5696</v>
      </c>
      <c r="J38" s="60">
        <f>D38+F38</f>
        <v>5736</v>
      </c>
      <c r="K38" s="62">
        <f>IF(H38&lt;&gt;".",D38+H38,".")</f>
        <v>6279</v>
      </c>
      <c r="L38" s="63">
        <f>IF(J38&lt;&gt;0,I38*100/J38,".")</f>
        <v>99.30264993026499</v>
      </c>
      <c r="M38" s="64">
        <f>IF(K38&lt;&gt;".",IF(K38&lt;&gt;0,I38*100/K38,"."),".")</f>
        <v>90.71508201942984</v>
      </c>
      <c r="N38" s="62">
        <f>I38-J38</f>
        <v>-40</v>
      </c>
      <c r="O38" s="62">
        <f>IF(K38&lt;&gt;".",I38-K38,".")</f>
        <v>-583</v>
      </c>
      <c r="P38" s="64">
        <f>IF(D37&lt;&gt;0,(D38-D37)*100/D37,".")</f>
        <v>13.940256045519204</v>
      </c>
      <c r="Q38" s="63">
        <f>IF(I37&lt;&gt;0,(I38-I37)*100/I37,".")</f>
        <v>13.51135910721403</v>
      </c>
      <c r="R38" s="65">
        <f>IF(AND(J37&lt;&gt;0,J37&lt;&gt;"."),(J38-J37)*100/J37,".")</f>
        <v>12.558869701726845</v>
      </c>
      <c r="S38" s="65" t="str">
        <f>IF(AND(K37&lt;&gt;0,K37&lt;&gt;".",K38&lt;&gt;"."),(K38-K37)*100/K37,".")</f>
        <v>.</v>
      </c>
    </row>
    <row r="39" spans="2:19" ht="12">
      <c r="B39" s="48"/>
      <c r="C39" s="55">
        <v>2008</v>
      </c>
      <c r="D39" s="60">
        <v>5884</v>
      </c>
      <c r="E39" s="61">
        <v>112</v>
      </c>
      <c r="F39" s="60">
        <v>33</v>
      </c>
      <c r="G39" s="62">
        <v>523</v>
      </c>
      <c r="H39" s="62">
        <f>IF(G39&lt;&gt;".",F39+G39,".")</f>
        <v>556</v>
      </c>
      <c r="I39" s="61">
        <f>D39+E39</f>
        <v>5996</v>
      </c>
      <c r="J39" s="60">
        <f>D39+F39</f>
        <v>5917</v>
      </c>
      <c r="K39" s="62">
        <f>IF(H39&lt;&gt;".",D39+H39,".")</f>
        <v>6440</v>
      </c>
      <c r="L39" s="63">
        <f>IF(J39&lt;&gt;0,I39*100/J39,".")</f>
        <v>101.33513604867332</v>
      </c>
      <c r="M39" s="64">
        <f>IF(K39&lt;&gt;".",IF(K39&lt;&gt;0,I39*100/K39,"."),".")</f>
        <v>93.1055900621118</v>
      </c>
      <c r="N39" s="62">
        <f>I39-J39</f>
        <v>79</v>
      </c>
      <c r="O39" s="62">
        <f>IF(K39&lt;&gt;".",I39-K39,".")</f>
        <v>-444</v>
      </c>
      <c r="P39" s="64">
        <f>IF(D38&lt;&gt;0,(D39-D38)*100/D38,".")</f>
        <v>4.9402532548599964</v>
      </c>
      <c r="Q39" s="63">
        <f>IF(I38&lt;&gt;0,(I39-I38)*100/I38,".")</f>
        <v>5.26685393258427</v>
      </c>
      <c r="R39" s="65">
        <f>IF(AND(J38&lt;&gt;0,J38&lt;&gt;"."),(J39-J38)*100/J38,".")</f>
        <v>3.1555090655509064</v>
      </c>
      <c r="S39" s="65">
        <f>IF(AND(K38&lt;&gt;0,K38&lt;&gt;".",K39&lt;&gt;"."),(K39-K38)*100/K38,".")</f>
        <v>2.5641025641025643</v>
      </c>
    </row>
    <row r="40" spans="2:19" ht="12">
      <c r="B40" s="48"/>
      <c r="C40" s="55">
        <v>2009</v>
      </c>
      <c r="D40" s="60">
        <v>5495</v>
      </c>
      <c r="E40" s="61">
        <v>72</v>
      </c>
      <c r="F40" s="60">
        <v>44</v>
      </c>
      <c r="G40" s="62">
        <v>533</v>
      </c>
      <c r="H40" s="62">
        <f>IF(G40&lt;&gt;".",F40+G40,".")</f>
        <v>577</v>
      </c>
      <c r="I40" s="61">
        <f>D40+E40</f>
        <v>5567</v>
      </c>
      <c r="J40" s="60">
        <f>D40+F40</f>
        <v>5539</v>
      </c>
      <c r="K40" s="62">
        <f>IF(H40&lt;&gt;".",D40+H40,".")</f>
        <v>6072</v>
      </c>
      <c r="L40" s="63">
        <f>IF(J40&lt;&gt;0,I40*100/J40,".")</f>
        <v>100.50550640909911</v>
      </c>
      <c r="M40" s="64">
        <f>IF(K40&lt;&gt;".",IF(K40&lt;&gt;0,I40*100/K40,"."),".")</f>
        <v>91.68313570487483</v>
      </c>
      <c r="N40" s="62">
        <f>I40-J40</f>
        <v>28</v>
      </c>
      <c r="O40" s="62">
        <f>IF(K40&lt;&gt;".",I40-K40,".")</f>
        <v>-505</v>
      </c>
      <c r="P40" s="64">
        <f>IF(D39&lt;&gt;0,(D40-D39)*100/D39,".")</f>
        <v>-6.611148878314072</v>
      </c>
      <c r="Q40" s="63">
        <f>IF(I39&lt;&gt;0,(I40-I39)*100/I39,".")</f>
        <v>-7.154769846564376</v>
      </c>
      <c r="R40" s="65">
        <f>IF(AND(J39&lt;&gt;0,J39&lt;&gt;"."),(J40-J39)*100/J39,".")</f>
        <v>-6.388372486057124</v>
      </c>
      <c r="S40" s="65">
        <f>IF(AND(K39&lt;&gt;0,K39&lt;&gt;".",K40&lt;&gt;"."),(K40-K39)*100/K39,".")</f>
        <v>-5.714285714285714</v>
      </c>
    </row>
    <row r="41" spans="2:19" ht="12">
      <c r="B41" s="48"/>
      <c r="C41" s="55">
        <v>2010</v>
      </c>
      <c r="D41" s="60">
        <v>5279</v>
      </c>
      <c r="E41" s="61">
        <v>101</v>
      </c>
      <c r="F41" s="60">
        <v>25</v>
      </c>
      <c r="G41" s="62">
        <v>581</v>
      </c>
      <c r="H41" s="62">
        <f>IF(G41&lt;&gt;".",F41+G41,".")</f>
        <v>606</v>
      </c>
      <c r="I41" s="61">
        <f>D41+E41</f>
        <v>5380</v>
      </c>
      <c r="J41" s="60">
        <f>D41+F41</f>
        <v>5304</v>
      </c>
      <c r="K41" s="62">
        <f>IF(H41&lt;&gt;".",D41+H41,".")</f>
        <v>5885</v>
      </c>
      <c r="L41" s="63">
        <f>IF(J41&lt;&gt;0,I41*100/J41,".")</f>
        <v>101.43288084464555</v>
      </c>
      <c r="M41" s="64">
        <f>IF(K41&lt;&gt;".",IF(K41&lt;&gt;0,I41*100/K41,"."),".")</f>
        <v>91.41886151231945</v>
      </c>
      <c r="N41" s="62">
        <f>I41-J41</f>
        <v>76</v>
      </c>
      <c r="O41" s="62">
        <f>IF(K41&lt;&gt;".",I41-K41,".")</f>
        <v>-505</v>
      </c>
      <c r="P41" s="64">
        <f>IF(D40&lt;&gt;0,(D41-D40)*100/D40,".")</f>
        <v>-3.9308462238398545</v>
      </c>
      <c r="Q41" s="63">
        <f>IF(I40&lt;&gt;0,(I41-I40)*100/I40,".")</f>
        <v>-3.359080294593138</v>
      </c>
      <c r="R41" s="65">
        <f>IF(AND(J40&lt;&gt;0,J40&lt;&gt;"."),(J41-J40)*100/J40,".")</f>
        <v>-4.2426430763675755</v>
      </c>
      <c r="S41" s="65">
        <f>IF(AND(K40&lt;&gt;0,K40&lt;&gt;".",K41&lt;&gt;"."),(K41-K40)*100/K40,".")</f>
        <v>-3.079710144927536</v>
      </c>
    </row>
    <row r="42" spans="2:19" ht="18.75" customHeight="1">
      <c r="B42" s="48"/>
      <c r="C42" s="55"/>
      <c r="D42" s="60"/>
      <c r="E42" s="61"/>
      <c r="F42" s="60"/>
      <c r="G42" s="62"/>
      <c r="H42" s="62"/>
      <c r="I42" s="61"/>
      <c r="J42" s="60"/>
      <c r="K42" s="62"/>
      <c r="L42" s="63"/>
      <c r="M42" s="64"/>
      <c r="N42" s="62"/>
      <c r="O42" s="62"/>
      <c r="P42" s="64"/>
      <c r="Q42" s="63"/>
      <c r="R42" s="65"/>
      <c r="S42" s="65"/>
    </row>
    <row r="43" spans="2:19" ht="24" customHeight="1">
      <c r="B43" s="48"/>
      <c r="C43" s="49" t="s">
        <v>53</v>
      </c>
      <c r="D43" s="50"/>
      <c r="E43" s="51"/>
      <c r="F43" s="50"/>
      <c r="G43" s="50"/>
      <c r="H43" s="52"/>
      <c r="I43" s="51"/>
      <c r="J43" s="50"/>
      <c r="K43" s="52"/>
      <c r="L43" s="50"/>
      <c r="M43" s="51"/>
      <c r="N43" s="50"/>
      <c r="O43" s="50"/>
      <c r="P43" s="51"/>
      <c r="Q43" s="50"/>
      <c r="R43" s="53"/>
      <c r="S43" s="53"/>
    </row>
    <row r="44" spans="2:19" ht="5.25" customHeight="1">
      <c r="B44" s="48"/>
      <c r="C44" s="55"/>
      <c r="D44" s="56"/>
      <c r="E44" s="57"/>
      <c r="F44" s="56"/>
      <c r="G44" s="56"/>
      <c r="H44" s="58"/>
      <c r="I44" s="57"/>
      <c r="J44" s="56"/>
      <c r="K44" s="58"/>
      <c r="L44" s="56"/>
      <c r="M44" s="57"/>
      <c r="N44" s="56"/>
      <c r="O44" s="56"/>
      <c r="P44" s="57"/>
      <c r="Q44" s="56"/>
      <c r="R44" s="59"/>
      <c r="S44" s="59"/>
    </row>
    <row r="45" spans="2:19" ht="12">
      <c r="B45" s="48"/>
      <c r="C45" s="55">
        <v>1998</v>
      </c>
      <c r="D45" s="60">
        <v>1991</v>
      </c>
      <c r="E45" s="61">
        <v>33</v>
      </c>
      <c r="F45" s="60">
        <v>5</v>
      </c>
      <c r="G45" s="62" t="s">
        <v>44</v>
      </c>
      <c r="H45" s="62" t="str">
        <f>IF(G45&lt;&gt;".",F45+G45,".")</f>
        <v>.</v>
      </c>
      <c r="I45" s="61">
        <f>D45+E45</f>
        <v>2024</v>
      </c>
      <c r="J45" s="60">
        <f>D45+F45</f>
        <v>1996</v>
      </c>
      <c r="K45" s="62" t="str">
        <f>IF(H45&lt;&gt;".",D45+H45,".")</f>
        <v>.</v>
      </c>
      <c r="L45" s="63">
        <f>IF(J45&lt;&gt;0,I45*100/J45,".")</f>
        <v>101.40280561122245</v>
      </c>
      <c r="M45" s="64" t="str">
        <f>IF(K45&lt;&gt;".",IF(K45&lt;&gt;0,I45*100/K45,"."),".")</f>
        <v>.</v>
      </c>
      <c r="N45" s="62">
        <f>I45-J45</f>
        <v>28</v>
      </c>
      <c r="O45" s="62" t="str">
        <f>IF(K45&lt;&gt;".",I45-K45,".")</f>
        <v>.</v>
      </c>
      <c r="P45" s="64" t="str">
        <f>IF(D44&lt;&gt;0,(D45-D44)*100/D44,".")</f>
        <v>.</v>
      </c>
      <c r="Q45" s="63" t="str">
        <f>IF(I44&lt;&gt;0,(I45-I44)*100/I44,".")</f>
        <v>.</v>
      </c>
      <c r="R45" s="65" t="str">
        <f>IF(AND(J44&lt;&gt;0,J44&lt;&gt;"."),(J45-J44)*100/J44,".")</f>
        <v>.</v>
      </c>
      <c r="S45" s="65" t="str">
        <f>IF(AND(K44&lt;&gt;0,K44&lt;&gt;".",K45&lt;&gt;"."),(K45-K44)*100/K44,".")</f>
        <v>.</v>
      </c>
    </row>
    <row r="46" spans="2:19" ht="12">
      <c r="B46" s="48"/>
      <c r="C46" s="55">
        <v>1999</v>
      </c>
      <c r="D46" s="60">
        <v>1965</v>
      </c>
      <c r="E46" s="61">
        <v>20</v>
      </c>
      <c r="F46" s="60">
        <v>14</v>
      </c>
      <c r="G46" s="62" t="s">
        <v>44</v>
      </c>
      <c r="H46" s="62" t="str">
        <f>IF(G46&lt;&gt;".",F46+G46,".")</f>
        <v>.</v>
      </c>
      <c r="I46" s="61">
        <f>D46+E46</f>
        <v>1985</v>
      </c>
      <c r="J46" s="60">
        <f>D46+F46</f>
        <v>1979</v>
      </c>
      <c r="K46" s="62" t="str">
        <f>IF(H46&lt;&gt;".",D46+H46,".")</f>
        <v>.</v>
      </c>
      <c r="L46" s="63">
        <f>IF(J46&lt;&gt;0,I46*100/J46,".")</f>
        <v>100.30318342597272</v>
      </c>
      <c r="M46" s="64" t="str">
        <f>IF(K46&lt;&gt;".",IF(K46&lt;&gt;0,I46*100/K46,"."),".")</f>
        <v>.</v>
      </c>
      <c r="N46" s="62">
        <f>I46-J46</f>
        <v>6</v>
      </c>
      <c r="O46" s="62" t="str">
        <f>IF(K46&lt;&gt;".",I46-K46,".")</f>
        <v>.</v>
      </c>
      <c r="P46" s="64">
        <f>IF(D45&lt;&gt;0,(D46-D45)*100/D45,".")</f>
        <v>-1.3058764439979909</v>
      </c>
      <c r="Q46" s="63">
        <f>IF(I45&lt;&gt;0,(I46-I45)*100/I45,".")</f>
        <v>-1.9268774703557312</v>
      </c>
      <c r="R46" s="65">
        <f>IF(AND(J45&lt;&gt;0,J45&lt;&gt;"."),(J46-J45)*100/J45,".")</f>
        <v>-0.8517034068136272</v>
      </c>
      <c r="S46" s="65" t="str">
        <f>IF(AND(K45&lt;&gt;0,K45&lt;&gt;".",K46&lt;&gt;"."),(K46-K45)*100/K45,".")</f>
        <v>.</v>
      </c>
    </row>
    <row r="47" spans="2:19" ht="12">
      <c r="B47" s="48"/>
      <c r="C47" s="55">
        <v>2000</v>
      </c>
      <c r="D47" s="60">
        <v>2009</v>
      </c>
      <c r="E47" s="61">
        <v>42</v>
      </c>
      <c r="F47" s="60">
        <v>8</v>
      </c>
      <c r="G47" s="62" t="s">
        <v>44</v>
      </c>
      <c r="H47" s="62" t="str">
        <f>IF(G47&lt;&gt;".",F47+G47,".")</f>
        <v>.</v>
      </c>
      <c r="I47" s="61">
        <f>D47+E47</f>
        <v>2051</v>
      </c>
      <c r="J47" s="60">
        <f>D47+F47</f>
        <v>2017</v>
      </c>
      <c r="K47" s="62" t="str">
        <f>IF(H47&lt;&gt;".",D47+H47,".")</f>
        <v>.</v>
      </c>
      <c r="L47" s="63">
        <f>IF(J47&lt;&gt;0,I47*100/J47,".")</f>
        <v>101.68567178978681</v>
      </c>
      <c r="M47" s="64" t="str">
        <f>IF(K47&lt;&gt;".",IF(K47&lt;&gt;0,I47*100/K47,"."),".")</f>
        <v>.</v>
      </c>
      <c r="N47" s="62">
        <f>I47-J47</f>
        <v>34</v>
      </c>
      <c r="O47" s="62" t="str">
        <f>IF(K47&lt;&gt;".",I47-K47,".")</f>
        <v>.</v>
      </c>
      <c r="P47" s="64">
        <f>IF(D46&lt;&gt;0,(D47-D46)*100/D46,".")</f>
        <v>2.2391857506361323</v>
      </c>
      <c r="Q47" s="63">
        <f>IF(I46&lt;&gt;0,(I47-I46)*100/I46,".")</f>
        <v>3.3249370277078087</v>
      </c>
      <c r="R47" s="65">
        <f>IF(AND(J46&lt;&gt;0,J46&lt;&gt;"."),(J47-J46)*100/J46,".")</f>
        <v>1.9201616978271854</v>
      </c>
      <c r="S47" s="65" t="str">
        <f>IF(AND(K46&lt;&gt;0,K46&lt;&gt;".",K47&lt;&gt;"."),(K47-K46)*100/K46,".")</f>
        <v>.</v>
      </c>
    </row>
    <row r="48" spans="2:19" ht="12">
      <c r="B48" s="48"/>
      <c r="C48" s="55">
        <v>2001</v>
      </c>
      <c r="D48" s="60">
        <v>1936</v>
      </c>
      <c r="E48" s="61">
        <v>22</v>
      </c>
      <c r="F48" s="60">
        <v>18</v>
      </c>
      <c r="G48" s="62" t="s">
        <v>44</v>
      </c>
      <c r="H48" s="62" t="str">
        <f>IF(G48&lt;&gt;".",F48+G48,".")</f>
        <v>.</v>
      </c>
      <c r="I48" s="61">
        <f>D48+E48</f>
        <v>1958</v>
      </c>
      <c r="J48" s="60">
        <f>D48+F48</f>
        <v>1954</v>
      </c>
      <c r="K48" s="62" t="str">
        <f>IF(H48&lt;&gt;".",D48+H48,".")</f>
        <v>.</v>
      </c>
      <c r="L48" s="63">
        <f>IF(J48&lt;&gt;0,I48*100/J48,".")</f>
        <v>100.20470829068577</v>
      </c>
      <c r="M48" s="64" t="str">
        <f>IF(K48&lt;&gt;".",IF(K48&lt;&gt;0,I48*100/K48,"."),".")</f>
        <v>.</v>
      </c>
      <c r="N48" s="62">
        <f>I48-J48</f>
        <v>4</v>
      </c>
      <c r="O48" s="62" t="str">
        <f>IF(K48&lt;&gt;".",I48-K48,".")</f>
        <v>.</v>
      </c>
      <c r="P48" s="64">
        <f>IF(D47&lt;&gt;0,(D48-D47)*100/D47,".")</f>
        <v>-3.633648581383773</v>
      </c>
      <c r="Q48" s="63">
        <f>IF(I47&lt;&gt;0,(I48-I47)*100/I47,".")</f>
        <v>-4.534373476352998</v>
      </c>
      <c r="R48" s="65">
        <f>IF(AND(J47&lt;&gt;0,J47&lt;&gt;"."),(J48-J47)*100/J47,".")</f>
        <v>-3.123450669310858</v>
      </c>
      <c r="S48" s="65" t="str">
        <f>IF(AND(K47&lt;&gt;0,K47&lt;&gt;".",K48&lt;&gt;"."),(K48-K47)*100/K47,".")</f>
        <v>.</v>
      </c>
    </row>
    <row r="49" spans="2:19" ht="12">
      <c r="B49" s="48"/>
      <c r="C49" s="55">
        <v>2002</v>
      </c>
      <c r="D49" s="60">
        <v>1735</v>
      </c>
      <c r="E49" s="61">
        <v>78</v>
      </c>
      <c r="F49" s="60">
        <v>2</v>
      </c>
      <c r="G49" s="62" t="s">
        <v>44</v>
      </c>
      <c r="H49" s="62" t="str">
        <f>IF(G49&lt;&gt;".",F49+G49,".")</f>
        <v>.</v>
      </c>
      <c r="I49" s="61">
        <f>D49+E49</f>
        <v>1813</v>
      </c>
      <c r="J49" s="60">
        <f>D49+F49</f>
        <v>1737</v>
      </c>
      <c r="K49" s="62" t="str">
        <f>IF(H49&lt;&gt;".",D49+H49,".")</f>
        <v>.</v>
      </c>
      <c r="L49" s="63">
        <f>IF(J49&lt;&gt;0,I49*100/J49,".")</f>
        <v>104.37535981577432</v>
      </c>
      <c r="M49" s="64" t="str">
        <f>IF(K49&lt;&gt;".",IF(K49&lt;&gt;0,I49*100/K49,"."),".")</f>
        <v>.</v>
      </c>
      <c r="N49" s="62">
        <f>I49-J49</f>
        <v>76</v>
      </c>
      <c r="O49" s="62" t="str">
        <f>IF(K49&lt;&gt;".",I49-K49,".")</f>
        <v>.</v>
      </c>
      <c r="P49" s="64">
        <f>IF(D48&lt;&gt;0,(D49-D48)*100/D48,".")</f>
        <v>-10.382231404958677</v>
      </c>
      <c r="Q49" s="63">
        <f>IF(I48&lt;&gt;0,(I49-I48)*100/I48,".")</f>
        <v>-7.405515832482124</v>
      </c>
      <c r="R49" s="65">
        <f>IF(AND(J48&lt;&gt;0,J48&lt;&gt;"."),(J49-J48)*100/J48,".")</f>
        <v>-11.105424769703173</v>
      </c>
      <c r="S49" s="65" t="str">
        <f>IF(AND(K48&lt;&gt;0,K48&lt;&gt;".",K49&lt;&gt;"."),(K49-K48)*100/K48,".")</f>
        <v>.</v>
      </c>
    </row>
    <row r="50" spans="2:19" ht="12">
      <c r="B50" s="48"/>
      <c r="C50" s="55">
        <v>2003</v>
      </c>
      <c r="D50" s="60">
        <v>1674</v>
      </c>
      <c r="E50" s="61">
        <v>58</v>
      </c>
      <c r="F50" s="60">
        <v>19</v>
      </c>
      <c r="G50" s="62" t="s">
        <v>44</v>
      </c>
      <c r="H50" s="62" t="str">
        <f>IF(G50&lt;&gt;".",F50+G50,".")</f>
        <v>.</v>
      </c>
      <c r="I50" s="61">
        <f>D50+E50</f>
        <v>1732</v>
      </c>
      <c r="J50" s="60">
        <f>D50+F50</f>
        <v>1693</v>
      </c>
      <c r="K50" s="62" t="str">
        <f>IF(H50&lt;&gt;".",D50+H50,".")</f>
        <v>.</v>
      </c>
      <c r="L50" s="63">
        <f>IF(J50&lt;&gt;0,I50*100/J50,".")</f>
        <v>102.30360307147076</v>
      </c>
      <c r="M50" s="64" t="str">
        <f>IF(K50&lt;&gt;".",IF(K50&lt;&gt;0,I50*100/K50,"."),".")</f>
        <v>.</v>
      </c>
      <c r="N50" s="62">
        <f>I50-J50</f>
        <v>39</v>
      </c>
      <c r="O50" s="62" t="str">
        <f>IF(K50&lt;&gt;".",I50-K50,".")</f>
        <v>.</v>
      </c>
      <c r="P50" s="64">
        <f>IF(D49&lt;&gt;0,(D50-D49)*100/D49,".")</f>
        <v>-3.515850144092219</v>
      </c>
      <c r="Q50" s="63">
        <f>IF(I49&lt;&gt;0,(I50-I49)*100/I49,".")</f>
        <v>-4.467733039161611</v>
      </c>
      <c r="R50" s="65">
        <f>IF(AND(J49&lt;&gt;0,J49&lt;&gt;"."),(J50-J49)*100/J49,".")</f>
        <v>-2.533103051237766</v>
      </c>
      <c r="S50" s="65" t="str">
        <f>IF(AND(K49&lt;&gt;0,K49&lt;&gt;".",K50&lt;&gt;"."),(K50-K49)*100/K49,".")</f>
        <v>.</v>
      </c>
    </row>
    <row r="51" spans="2:19" ht="12">
      <c r="B51" s="48"/>
      <c r="C51" s="55">
        <v>2004</v>
      </c>
      <c r="D51" s="60">
        <v>1693</v>
      </c>
      <c r="E51" s="61">
        <v>76</v>
      </c>
      <c r="F51" s="60">
        <v>16</v>
      </c>
      <c r="G51" s="62" t="s">
        <v>44</v>
      </c>
      <c r="H51" s="62" t="str">
        <f>IF(G51&lt;&gt;".",F51+G51,".")</f>
        <v>.</v>
      </c>
      <c r="I51" s="61">
        <f>D51+E51</f>
        <v>1769</v>
      </c>
      <c r="J51" s="60">
        <f>D51+F51</f>
        <v>1709</v>
      </c>
      <c r="K51" s="62" t="str">
        <f>IF(H51&lt;&gt;".",D51+H51,".")</f>
        <v>.</v>
      </c>
      <c r="L51" s="63">
        <f>IF(J51&lt;&gt;0,I51*100/J51,".")</f>
        <v>103.51082504388532</v>
      </c>
      <c r="M51" s="64" t="str">
        <f>IF(K51&lt;&gt;".",IF(K51&lt;&gt;0,I51*100/K51,"."),".")</f>
        <v>.</v>
      </c>
      <c r="N51" s="62">
        <f>I51-J51</f>
        <v>60</v>
      </c>
      <c r="O51" s="62" t="str">
        <f>IF(K51&lt;&gt;".",I51-K51,".")</f>
        <v>.</v>
      </c>
      <c r="P51" s="64">
        <f>IF(D50&lt;&gt;0,(D51-D50)*100/D50,".")</f>
        <v>1.135005973715651</v>
      </c>
      <c r="Q51" s="63">
        <f>IF(I50&lt;&gt;0,(I51-I50)*100/I50,".")</f>
        <v>2.136258660508083</v>
      </c>
      <c r="R51" s="65">
        <f>IF(AND(J50&lt;&gt;0,J50&lt;&gt;"."),(J51-J50)*100/J50,".")</f>
        <v>0.9450679267572357</v>
      </c>
      <c r="S51" s="65" t="str">
        <f>IF(AND(K50&lt;&gt;0,K50&lt;&gt;".",K51&lt;&gt;"."),(K51-K50)*100/K50,".")</f>
        <v>.</v>
      </c>
    </row>
    <row r="52" spans="2:19" ht="12">
      <c r="B52" s="48"/>
      <c r="C52" s="55">
        <v>2005</v>
      </c>
      <c r="D52" s="60">
        <v>1659</v>
      </c>
      <c r="E52" s="61">
        <v>31</v>
      </c>
      <c r="F52" s="60">
        <v>25</v>
      </c>
      <c r="G52" s="62" t="s">
        <v>44</v>
      </c>
      <c r="H52" s="62" t="str">
        <f>IF(G52&lt;&gt;".",F52+G52,".")</f>
        <v>.</v>
      </c>
      <c r="I52" s="61">
        <f>D52+E52</f>
        <v>1690</v>
      </c>
      <c r="J52" s="60">
        <f>D52+F52</f>
        <v>1684</v>
      </c>
      <c r="K52" s="62" t="str">
        <f>IF(H52&lt;&gt;".",D52+H52,".")</f>
        <v>.</v>
      </c>
      <c r="L52" s="63">
        <f>IF(J52&lt;&gt;0,I52*100/J52,".")</f>
        <v>100.3562945368171</v>
      </c>
      <c r="M52" s="64" t="str">
        <f>IF(K52&lt;&gt;".",IF(K52&lt;&gt;0,I52*100/K52,"."),".")</f>
        <v>.</v>
      </c>
      <c r="N52" s="62">
        <f>I52-J52</f>
        <v>6</v>
      </c>
      <c r="O52" s="62" t="str">
        <f>IF(K52&lt;&gt;".",I52-K52,".")</f>
        <v>.</v>
      </c>
      <c r="P52" s="64">
        <f>IF(D51&lt;&gt;0,(D52-D51)*100/D51,".")</f>
        <v>-2.008269344359126</v>
      </c>
      <c r="Q52" s="63">
        <f>IF(I51&lt;&gt;0,(I52-I51)*100/I51,".")</f>
        <v>-4.465799886941775</v>
      </c>
      <c r="R52" s="65">
        <f>IF(AND(J51&lt;&gt;0,J51&lt;&gt;"."),(J52-J51)*100/J51,".")</f>
        <v>-1.462843768285547</v>
      </c>
      <c r="S52" s="65" t="str">
        <f>IF(AND(K51&lt;&gt;0,K51&lt;&gt;".",K52&lt;&gt;"."),(K52-K51)*100/K51,".")</f>
        <v>.</v>
      </c>
    </row>
    <row r="53" spans="2:19" ht="12">
      <c r="B53" s="48"/>
      <c r="C53" s="55">
        <v>2006</v>
      </c>
      <c r="D53" s="60">
        <v>1759</v>
      </c>
      <c r="E53" s="61">
        <v>12</v>
      </c>
      <c r="F53" s="60">
        <v>69</v>
      </c>
      <c r="G53" s="62" t="s">
        <v>44</v>
      </c>
      <c r="H53" s="62" t="str">
        <f>IF(G53&lt;&gt;".",F53+G53,".")</f>
        <v>.</v>
      </c>
      <c r="I53" s="61">
        <f>D53+E53</f>
        <v>1771</v>
      </c>
      <c r="J53" s="60">
        <f>D53+F53</f>
        <v>1828</v>
      </c>
      <c r="K53" s="62" t="str">
        <f>IF(H53&lt;&gt;".",D53+H53,".")</f>
        <v>.</v>
      </c>
      <c r="L53" s="63">
        <f>IF(J53&lt;&gt;0,I53*100/J53,".")</f>
        <v>96.88183807439825</v>
      </c>
      <c r="M53" s="64" t="str">
        <f>IF(K53&lt;&gt;".",IF(K53&lt;&gt;0,I53*100/K53,"."),".")</f>
        <v>.</v>
      </c>
      <c r="N53" s="62">
        <f>I53-J53</f>
        <v>-57</v>
      </c>
      <c r="O53" s="62" t="str">
        <f>IF(K53&lt;&gt;".",I53-K53,".")</f>
        <v>.</v>
      </c>
      <c r="P53" s="64">
        <f>IF(D52&lt;&gt;0,(D53-D52)*100/D52,".")</f>
        <v>6.027727546714888</v>
      </c>
      <c r="Q53" s="63">
        <f>IF(I52&lt;&gt;0,(I53-I52)*100/I52,".")</f>
        <v>4.792899408284024</v>
      </c>
      <c r="R53" s="65">
        <f>IF(AND(J52&lt;&gt;0,J52&lt;&gt;"."),(J53-J52)*100/J52,".")</f>
        <v>8.551068883610451</v>
      </c>
      <c r="S53" s="65" t="str">
        <f>IF(AND(K52&lt;&gt;0,K52&lt;&gt;".",K53&lt;&gt;"."),(K53-K52)*100/K52,".")</f>
        <v>.</v>
      </c>
    </row>
    <row r="54" spans="2:19" ht="12">
      <c r="B54" s="48"/>
      <c r="C54" s="55">
        <v>2007</v>
      </c>
      <c r="D54" s="60">
        <v>2029</v>
      </c>
      <c r="E54" s="61">
        <v>104</v>
      </c>
      <c r="F54" s="60">
        <v>70</v>
      </c>
      <c r="G54" s="62">
        <v>434</v>
      </c>
      <c r="H54" s="62">
        <f>IF(G54&lt;&gt;".",F54+G54,".")</f>
        <v>504</v>
      </c>
      <c r="I54" s="61">
        <f>D54+E54</f>
        <v>2133</v>
      </c>
      <c r="J54" s="60">
        <f>D54+F54</f>
        <v>2099</v>
      </c>
      <c r="K54" s="62">
        <f>IF(H54&lt;&gt;".",D54+H54,".")</f>
        <v>2533</v>
      </c>
      <c r="L54" s="63">
        <f>IF(J54&lt;&gt;0,I54*100/J54,".")</f>
        <v>101.61981896141019</v>
      </c>
      <c r="M54" s="64">
        <f>IF(K54&lt;&gt;".",IF(K54&lt;&gt;0,I54*100/K54,"."),".")</f>
        <v>84.20844848006317</v>
      </c>
      <c r="N54" s="62">
        <f>I54-J54</f>
        <v>34</v>
      </c>
      <c r="O54" s="62">
        <f>IF(K54&lt;&gt;".",I54-K54,".")</f>
        <v>-400</v>
      </c>
      <c r="P54" s="64">
        <f>IF(D53&lt;&gt;0,(D54-D53)*100/D53,".")</f>
        <v>15.34963047185901</v>
      </c>
      <c r="Q54" s="63">
        <f>IF(I53&lt;&gt;0,(I54-I53)*100/I53,".")</f>
        <v>20.44042913608131</v>
      </c>
      <c r="R54" s="65">
        <f>IF(AND(J53&lt;&gt;0,J53&lt;&gt;"."),(J54-J53)*100/J53,".")</f>
        <v>14.824945295404815</v>
      </c>
      <c r="S54" s="65" t="str">
        <f>IF(AND(K53&lt;&gt;0,K53&lt;&gt;".",K54&lt;&gt;"."),(K54-K53)*100/K53,".")</f>
        <v>.</v>
      </c>
    </row>
    <row r="55" spans="2:19" ht="12">
      <c r="B55" s="48"/>
      <c r="C55" s="55">
        <v>2008</v>
      </c>
      <c r="D55" s="60">
        <v>1960</v>
      </c>
      <c r="E55" s="61">
        <v>55</v>
      </c>
      <c r="F55" s="60">
        <v>17</v>
      </c>
      <c r="G55" s="62">
        <v>411</v>
      </c>
      <c r="H55" s="62">
        <f>IF(G55&lt;&gt;".",F55+G55,".")</f>
        <v>428</v>
      </c>
      <c r="I55" s="61">
        <f>D55+E55</f>
        <v>2015</v>
      </c>
      <c r="J55" s="60">
        <f>D55+F55</f>
        <v>1977</v>
      </c>
      <c r="K55" s="62">
        <f>IF(H55&lt;&gt;".",D55+H55,".")</f>
        <v>2388</v>
      </c>
      <c r="L55" s="63">
        <f>IF(J55&lt;&gt;0,I55*100/J55,".")</f>
        <v>101.92210419828022</v>
      </c>
      <c r="M55" s="64">
        <f>IF(K55&lt;&gt;".",IF(K55&lt;&gt;0,I55*100/K55,"."),".")</f>
        <v>84.38023450586265</v>
      </c>
      <c r="N55" s="62">
        <f>I55-J55</f>
        <v>38</v>
      </c>
      <c r="O55" s="62">
        <f>IF(K55&lt;&gt;".",I55-K55,".")</f>
        <v>-373</v>
      </c>
      <c r="P55" s="64">
        <f>IF(D54&lt;&gt;0,(D55-D54)*100/D54,".")</f>
        <v>-3.4006899950714637</v>
      </c>
      <c r="Q55" s="63">
        <f>IF(I54&lt;&gt;0,(I55-I54)*100/I54,".")</f>
        <v>-5.532114392873886</v>
      </c>
      <c r="R55" s="65">
        <f>IF(AND(J54&lt;&gt;0,J54&lt;&gt;"."),(J55-J54)*100/J54,".")</f>
        <v>-5.8122915674130535</v>
      </c>
      <c r="S55" s="65">
        <f>IF(AND(K54&lt;&gt;0,K54&lt;&gt;".",K55&lt;&gt;"."),(K55-K54)*100/K54,".")</f>
        <v>-5.7244374259771025</v>
      </c>
    </row>
    <row r="56" spans="2:19" ht="12">
      <c r="B56" s="48"/>
      <c r="C56" s="55">
        <v>2009</v>
      </c>
      <c r="D56" s="60">
        <v>1944</v>
      </c>
      <c r="E56" s="61">
        <v>7</v>
      </c>
      <c r="F56" s="60">
        <v>25</v>
      </c>
      <c r="G56" s="62">
        <v>353</v>
      </c>
      <c r="H56" s="62">
        <f>IF(G56&lt;&gt;".",F56+G56,".")</f>
        <v>378</v>
      </c>
      <c r="I56" s="61">
        <f>D56+E56</f>
        <v>1951</v>
      </c>
      <c r="J56" s="60">
        <f>D56+F56</f>
        <v>1969</v>
      </c>
      <c r="K56" s="62">
        <f>IF(H56&lt;&gt;".",D56+H56,".")</f>
        <v>2322</v>
      </c>
      <c r="L56" s="63">
        <f>IF(J56&lt;&gt;0,I56*100/J56,".")</f>
        <v>99.08583037074658</v>
      </c>
      <c r="M56" s="64">
        <f>IF(K56&lt;&gt;".",IF(K56&lt;&gt;0,I56*100/K56,"."),".")</f>
        <v>84.02239448751077</v>
      </c>
      <c r="N56" s="62">
        <f>I56-J56</f>
        <v>-18</v>
      </c>
      <c r="O56" s="62">
        <f>IF(K56&lt;&gt;".",I56-K56,".")</f>
        <v>-371</v>
      </c>
      <c r="P56" s="64">
        <f>IF(D55&lt;&gt;0,(D56-D55)*100/D55,".")</f>
        <v>-0.8163265306122449</v>
      </c>
      <c r="Q56" s="63">
        <f>IF(I55&lt;&gt;0,(I56-I55)*100/I55,".")</f>
        <v>-3.176178660049628</v>
      </c>
      <c r="R56" s="65">
        <f>IF(AND(J55&lt;&gt;0,J55&lt;&gt;"."),(J56-J55)*100/J55,".")</f>
        <v>-0.4046535154274153</v>
      </c>
      <c r="S56" s="65">
        <f>IF(AND(K55&lt;&gt;0,K55&lt;&gt;".",K56&lt;&gt;"."),(K56-K55)*100/K55,".")</f>
        <v>-2.763819095477387</v>
      </c>
    </row>
    <row r="57" spans="2:19" ht="12">
      <c r="B57" s="48"/>
      <c r="C57" s="55">
        <v>2010</v>
      </c>
      <c r="D57" s="60">
        <v>1832</v>
      </c>
      <c r="E57" s="61">
        <v>33</v>
      </c>
      <c r="F57" s="60">
        <v>14</v>
      </c>
      <c r="G57" s="62">
        <v>349</v>
      </c>
      <c r="H57" s="62">
        <f>IF(G57&lt;&gt;".",F57+G57,".")</f>
        <v>363</v>
      </c>
      <c r="I57" s="61">
        <f>D57+E57</f>
        <v>1865</v>
      </c>
      <c r="J57" s="60">
        <f>D57+F57</f>
        <v>1846</v>
      </c>
      <c r="K57" s="62">
        <f>IF(H57&lt;&gt;".",D57+H57,".")</f>
        <v>2195</v>
      </c>
      <c r="L57" s="63">
        <f>IF(J57&lt;&gt;0,I57*100/J57,".")</f>
        <v>101.02925243770314</v>
      </c>
      <c r="M57" s="64">
        <f>IF(K57&lt;&gt;".",IF(K57&lt;&gt;0,I57*100/K57,"."),".")</f>
        <v>84.96583143507972</v>
      </c>
      <c r="N57" s="62">
        <f>I57-J57</f>
        <v>19</v>
      </c>
      <c r="O57" s="62">
        <f>IF(K57&lt;&gt;".",I57-K57,".")</f>
        <v>-330</v>
      </c>
      <c r="P57" s="64">
        <f>IF(D56&lt;&gt;0,(D57-D56)*100/D56,".")</f>
        <v>-5.761316872427984</v>
      </c>
      <c r="Q57" s="63">
        <f>IF(I56&lt;&gt;0,(I57-I56)*100/I56,".")</f>
        <v>-4.407995899538698</v>
      </c>
      <c r="R57" s="65">
        <f>IF(AND(J56&lt;&gt;0,J56&lt;&gt;"."),(J57-J56)*100/J56,".")</f>
        <v>-6.246825799898426</v>
      </c>
      <c r="S57" s="65">
        <f>IF(AND(K56&lt;&gt;0,K56&lt;&gt;".",K57&lt;&gt;"."),(K57-K56)*100/K56,".")</f>
        <v>-5.4694229112833765</v>
      </c>
    </row>
    <row r="58" spans="2:19" ht="18.75" customHeight="1">
      <c r="B58" s="48"/>
      <c r="C58" s="55"/>
      <c r="D58" s="60"/>
      <c r="E58" s="61"/>
      <c r="F58" s="60"/>
      <c r="G58" s="62"/>
      <c r="H58" s="62"/>
      <c r="I58" s="61"/>
      <c r="J58" s="60"/>
      <c r="K58" s="62"/>
      <c r="L58" s="63"/>
      <c r="M58" s="64"/>
      <c r="N58" s="62"/>
      <c r="O58" s="62"/>
      <c r="P58" s="64"/>
      <c r="Q58" s="63"/>
      <c r="R58" s="65"/>
      <c r="S58" s="65"/>
    </row>
    <row r="59" spans="2:19" ht="24" customHeight="1">
      <c r="B59" s="48"/>
      <c r="C59" s="49" t="s">
        <v>54</v>
      </c>
      <c r="D59" s="50"/>
      <c r="E59" s="51"/>
      <c r="F59" s="50"/>
      <c r="G59" s="50"/>
      <c r="H59" s="52"/>
      <c r="I59" s="51"/>
      <c r="J59" s="50"/>
      <c r="K59" s="52"/>
      <c r="L59" s="50"/>
      <c r="M59" s="51"/>
      <c r="N59" s="50"/>
      <c r="O59" s="50"/>
      <c r="P59" s="51"/>
      <c r="Q59" s="50"/>
      <c r="R59" s="53"/>
      <c r="S59" s="53"/>
    </row>
    <row r="60" spans="2:19" ht="5.25" customHeight="1">
      <c r="B60" s="48"/>
      <c r="C60" s="55"/>
      <c r="D60" s="56"/>
      <c r="E60" s="57"/>
      <c r="F60" s="56"/>
      <c r="G60" s="56"/>
      <c r="H60" s="58"/>
      <c r="I60" s="57"/>
      <c r="J60" s="56"/>
      <c r="K60" s="58"/>
      <c r="L60" s="56"/>
      <c r="M60" s="57"/>
      <c r="N60" s="56"/>
      <c r="O60" s="56"/>
      <c r="P60" s="57"/>
      <c r="Q60" s="56"/>
      <c r="R60" s="59"/>
      <c r="S60" s="59"/>
    </row>
    <row r="61" spans="2:19" ht="12">
      <c r="B61" s="48"/>
      <c r="C61" s="55">
        <v>1998</v>
      </c>
      <c r="D61" s="60">
        <v>4457</v>
      </c>
      <c r="E61" s="61">
        <v>285</v>
      </c>
      <c r="F61" s="60">
        <v>364</v>
      </c>
      <c r="G61" s="62" t="s">
        <v>44</v>
      </c>
      <c r="H61" s="62" t="str">
        <f>IF(G61&lt;&gt;".",F61+G61,".")</f>
        <v>.</v>
      </c>
      <c r="I61" s="61">
        <f>D61+E61</f>
        <v>4742</v>
      </c>
      <c r="J61" s="60">
        <f>D61+F61</f>
        <v>4821</v>
      </c>
      <c r="K61" s="62" t="str">
        <f>IF(H61&lt;&gt;".",D61+H61,".")</f>
        <v>.</v>
      </c>
      <c r="L61" s="63">
        <f>IF(J61&lt;&gt;0,I61*100/J61,".")</f>
        <v>98.36133582244348</v>
      </c>
      <c r="M61" s="64" t="str">
        <f>IF(K61&lt;&gt;".",IF(K61&lt;&gt;0,I61*100/K61,"."),".")</f>
        <v>.</v>
      </c>
      <c r="N61" s="62">
        <f>I61-J61</f>
        <v>-79</v>
      </c>
      <c r="O61" s="62" t="str">
        <f>IF(K61&lt;&gt;".",I61-K61,".")</f>
        <v>.</v>
      </c>
      <c r="P61" s="64" t="str">
        <f>IF(D60&lt;&gt;0,(D61-D60)*100/D60,".")</f>
        <v>.</v>
      </c>
      <c r="Q61" s="63" t="str">
        <f>IF(I60&lt;&gt;0,(I61-I60)*100/I60,".")</f>
        <v>.</v>
      </c>
      <c r="R61" s="65" t="str">
        <f>IF(AND(J60&lt;&gt;0,J60&lt;&gt;"."),(J61-J60)*100/J60,".")</f>
        <v>.</v>
      </c>
      <c r="S61" s="65" t="str">
        <f>IF(AND(K60&lt;&gt;0,K60&lt;&gt;".",K61&lt;&gt;"."),(K61-K60)*100/K60,".")</f>
        <v>.</v>
      </c>
    </row>
    <row r="62" spans="2:19" ht="12">
      <c r="B62" s="48"/>
      <c r="C62" s="55">
        <v>1999</v>
      </c>
      <c r="D62" s="60">
        <v>4622</v>
      </c>
      <c r="E62" s="61">
        <v>232</v>
      </c>
      <c r="F62" s="60">
        <v>265</v>
      </c>
      <c r="G62" s="62" t="s">
        <v>44</v>
      </c>
      <c r="H62" s="62" t="str">
        <f>IF(G62&lt;&gt;".",F62+G62,".")</f>
        <v>.</v>
      </c>
      <c r="I62" s="61">
        <f>D62+E62</f>
        <v>4854</v>
      </c>
      <c r="J62" s="60">
        <f>D62+F62</f>
        <v>4887</v>
      </c>
      <c r="K62" s="62" t="str">
        <f>IF(H62&lt;&gt;".",D62+H62,".")</f>
        <v>.</v>
      </c>
      <c r="L62" s="63">
        <f>IF(J62&lt;&gt;0,I62*100/J62,".")</f>
        <v>99.32473910374463</v>
      </c>
      <c r="M62" s="64" t="str">
        <f>IF(K62&lt;&gt;".",IF(K62&lt;&gt;0,I62*100/K62,"."),".")</f>
        <v>.</v>
      </c>
      <c r="N62" s="62">
        <f>I62-J62</f>
        <v>-33</v>
      </c>
      <c r="O62" s="62" t="str">
        <f>IF(K62&lt;&gt;".",I62-K62,".")</f>
        <v>.</v>
      </c>
      <c r="P62" s="64">
        <f>IF(D61&lt;&gt;0,(D62-D61)*100/D61,".")</f>
        <v>3.702041732106798</v>
      </c>
      <c r="Q62" s="63">
        <f>IF(I61&lt;&gt;0,(I62-I61)*100/I61,".")</f>
        <v>2.361872627583298</v>
      </c>
      <c r="R62" s="65">
        <f>IF(AND(J61&lt;&gt;0,J61&lt;&gt;"."),(J62-J61)*100/J61,".")</f>
        <v>1.3690105787181084</v>
      </c>
      <c r="S62" s="65" t="str">
        <f>IF(AND(K61&lt;&gt;0,K61&lt;&gt;".",K62&lt;&gt;"."),(K62-K61)*100/K61,".")</f>
        <v>.</v>
      </c>
    </row>
    <row r="63" spans="2:19" ht="12">
      <c r="B63" s="48"/>
      <c r="C63" s="55">
        <v>2000</v>
      </c>
      <c r="D63" s="60">
        <v>4651</v>
      </c>
      <c r="E63" s="61">
        <v>235</v>
      </c>
      <c r="F63" s="60">
        <v>249</v>
      </c>
      <c r="G63" s="62" t="s">
        <v>44</v>
      </c>
      <c r="H63" s="62" t="str">
        <f>IF(G63&lt;&gt;".",F63+G63,".")</f>
        <v>.</v>
      </c>
      <c r="I63" s="61">
        <f>D63+E63</f>
        <v>4886</v>
      </c>
      <c r="J63" s="60">
        <f>D63+F63</f>
        <v>4900</v>
      </c>
      <c r="K63" s="62" t="str">
        <f>IF(H63&lt;&gt;".",D63+H63,".")</f>
        <v>.</v>
      </c>
      <c r="L63" s="63">
        <f>IF(J63&lt;&gt;0,I63*100/J63,".")</f>
        <v>99.71428571428571</v>
      </c>
      <c r="M63" s="64" t="str">
        <f>IF(K63&lt;&gt;".",IF(K63&lt;&gt;0,I63*100/K63,"."),".")</f>
        <v>.</v>
      </c>
      <c r="N63" s="62">
        <f>I63-J63</f>
        <v>-14</v>
      </c>
      <c r="O63" s="62" t="str">
        <f>IF(K63&lt;&gt;".",I63-K63,".")</f>
        <v>.</v>
      </c>
      <c r="P63" s="64">
        <f>IF(D62&lt;&gt;0,(D63-D62)*100/D62,".")</f>
        <v>0.6274340112505409</v>
      </c>
      <c r="Q63" s="63">
        <f>IF(I62&lt;&gt;0,(I63-I62)*100/I62,".")</f>
        <v>0.6592501030078286</v>
      </c>
      <c r="R63" s="65">
        <f>IF(AND(J62&lt;&gt;0,J62&lt;&gt;"."),(J63-J62)*100/J62,".")</f>
        <v>0.266011868221813</v>
      </c>
      <c r="S63" s="65" t="str">
        <f>IF(AND(K62&lt;&gt;0,K62&lt;&gt;".",K63&lt;&gt;"."),(K63-K62)*100/K62,".")</f>
        <v>.</v>
      </c>
    </row>
    <row r="64" spans="2:19" ht="12">
      <c r="B64" s="48"/>
      <c r="C64" s="55">
        <v>2001</v>
      </c>
      <c r="D64" s="60">
        <v>4615</v>
      </c>
      <c r="E64" s="61">
        <v>238</v>
      </c>
      <c r="F64" s="60">
        <v>362</v>
      </c>
      <c r="G64" s="62" t="s">
        <v>44</v>
      </c>
      <c r="H64" s="62" t="str">
        <f>IF(G64&lt;&gt;".",F64+G64,".")</f>
        <v>.</v>
      </c>
      <c r="I64" s="61">
        <f>D64+E64</f>
        <v>4853</v>
      </c>
      <c r="J64" s="60">
        <f>D64+F64</f>
        <v>4977</v>
      </c>
      <c r="K64" s="62" t="str">
        <f>IF(H64&lt;&gt;".",D64+H64,".")</f>
        <v>.</v>
      </c>
      <c r="L64" s="63">
        <f>IF(J64&lt;&gt;0,I64*100/J64,".")</f>
        <v>97.50853928069118</v>
      </c>
      <c r="M64" s="64" t="str">
        <f>IF(K64&lt;&gt;".",IF(K64&lt;&gt;0,I64*100/K64,"."),".")</f>
        <v>.</v>
      </c>
      <c r="N64" s="62">
        <f>I64-J64</f>
        <v>-124</v>
      </c>
      <c r="O64" s="62" t="str">
        <f>IF(K64&lt;&gt;".",I64-K64,".")</f>
        <v>.</v>
      </c>
      <c r="P64" s="64">
        <f>IF(D63&lt;&gt;0,(D64-D63)*100/D63,".")</f>
        <v>-0.7740270909481832</v>
      </c>
      <c r="Q64" s="63">
        <f>IF(I63&lt;&gt;0,(I64-I63)*100/I63,".")</f>
        <v>-0.6753990994678674</v>
      </c>
      <c r="R64" s="65">
        <f>IF(AND(J63&lt;&gt;0,J63&lt;&gt;"."),(J64-J63)*100/J63,".")</f>
        <v>1.5714285714285714</v>
      </c>
      <c r="S64" s="65" t="str">
        <f>IF(AND(K63&lt;&gt;0,K63&lt;&gt;".",K64&lt;&gt;"."),(K64-K63)*100/K63,".")</f>
        <v>.</v>
      </c>
    </row>
    <row r="65" spans="2:19" ht="12">
      <c r="B65" s="48"/>
      <c r="C65" s="55">
        <v>2002</v>
      </c>
      <c r="D65" s="60">
        <v>4062</v>
      </c>
      <c r="E65" s="61">
        <v>142</v>
      </c>
      <c r="F65" s="60">
        <v>261</v>
      </c>
      <c r="G65" s="62" t="s">
        <v>44</v>
      </c>
      <c r="H65" s="62" t="str">
        <f>IF(G65&lt;&gt;".",F65+G65,".")</f>
        <v>.</v>
      </c>
      <c r="I65" s="61">
        <f>D65+E65</f>
        <v>4204</v>
      </c>
      <c r="J65" s="60">
        <f>D65+F65</f>
        <v>4323</v>
      </c>
      <c r="K65" s="62" t="str">
        <f>IF(H65&lt;&gt;".",D65+H65,".")</f>
        <v>.</v>
      </c>
      <c r="L65" s="63">
        <f>IF(J65&lt;&gt;0,I65*100/J65,".")</f>
        <v>97.24728198010641</v>
      </c>
      <c r="M65" s="64" t="str">
        <f>IF(K65&lt;&gt;".",IF(K65&lt;&gt;0,I65*100/K65,"."),".")</f>
        <v>.</v>
      </c>
      <c r="N65" s="62">
        <f>I65-J65</f>
        <v>-119</v>
      </c>
      <c r="O65" s="62" t="str">
        <f>IF(K65&lt;&gt;".",I65-K65,".")</f>
        <v>.</v>
      </c>
      <c r="P65" s="64">
        <f>IF(D64&lt;&gt;0,(D65-D64)*100/D64,".")</f>
        <v>-11.982665222101842</v>
      </c>
      <c r="Q65" s="63">
        <f>IF(I64&lt;&gt;0,(I65-I64)*100/I64,".")</f>
        <v>-13.373171234288069</v>
      </c>
      <c r="R65" s="65">
        <f>IF(AND(J64&lt;&gt;0,J64&lt;&gt;"."),(J65-J64)*100/J64,".")</f>
        <v>-13.140446051838456</v>
      </c>
      <c r="S65" s="65" t="str">
        <f>IF(AND(K64&lt;&gt;0,K64&lt;&gt;".",K65&lt;&gt;"."),(K65-K64)*100/K64,".")</f>
        <v>.</v>
      </c>
    </row>
    <row r="66" spans="2:19" ht="12">
      <c r="B66" s="48"/>
      <c r="C66" s="55">
        <v>2003</v>
      </c>
      <c r="D66" s="60">
        <v>3894</v>
      </c>
      <c r="E66" s="61">
        <v>115</v>
      </c>
      <c r="F66" s="60">
        <v>363</v>
      </c>
      <c r="G66" s="62" t="s">
        <v>44</v>
      </c>
      <c r="H66" s="62" t="str">
        <f>IF(G66&lt;&gt;".",F66+G66,".")</f>
        <v>.</v>
      </c>
      <c r="I66" s="61">
        <f>D66+E66</f>
        <v>4009</v>
      </c>
      <c r="J66" s="60">
        <f>D66+F66</f>
        <v>4257</v>
      </c>
      <c r="K66" s="62" t="str">
        <f>IF(H66&lt;&gt;".",D66+H66,".")</f>
        <v>.</v>
      </c>
      <c r="L66" s="63">
        <f>IF(J66&lt;&gt;0,I66*100/J66,".")</f>
        <v>94.17430115104534</v>
      </c>
      <c r="M66" s="64" t="str">
        <f>IF(K66&lt;&gt;".",IF(K66&lt;&gt;0,I66*100/K66,"."),".")</f>
        <v>.</v>
      </c>
      <c r="N66" s="62">
        <f>I66-J66</f>
        <v>-248</v>
      </c>
      <c r="O66" s="62" t="str">
        <f>IF(K66&lt;&gt;".",I66-K66,".")</f>
        <v>.</v>
      </c>
      <c r="P66" s="64">
        <f>IF(D65&lt;&gt;0,(D66-D65)*100/D65,".")</f>
        <v>-4.13589364844904</v>
      </c>
      <c r="Q66" s="63">
        <f>IF(I65&lt;&gt;0,(I66-I65)*100/I65,".")</f>
        <v>-4.638439581351094</v>
      </c>
      <c r="R66" s="65">
        <f>IF(AND(J65&lt;&gt;0,J65&lt;&gt;"."),(J66-J65)*100/J65,".")</f>
        <v>-1.5267175572519085</v>
      </c>
      <c r="S66" s="65" t="str">
        <f>IF(AND(K65&lt;&gt;0,K65&lt;&gt;".",K66&lt;&gt;"."),(K66-K65)*100/K65,".")</f>
        <v>.</v>
      </c>
    </row>
    <row r="67" spans="2:19" ht="12">
      <c r="B67" s="48"/>
      <c r="C67" s="55">
        <v>2004</v>
      </c>
      <c r="D67" s="60">
        <v>4069</v>
      </c>
      <c r="E67" s="61">
        <v>156</v>
      </c>
      <c r="F67" s="60">
        <v>635</v>
      </c>
      <c r="G67" s="62" t="s">
        <v>44</v>
      </c>
      <c r="H67" s="62" t="str">
        <f>IF(G67&lt;&gt;".",F67+G67,".")</f>
        <v>.</v>
      </c>
      <c r="I67" s="61">
        <f>D67+E67</f>
        <v>4225</v>
      </c>
      <c r="J67" s="60">
        <f>D67+F67</f>
        <v>4704</v>
      </c>
      <c r="K67" s="62" t="str">
        <f>IF(H67&lt;&gt;".",D67+H67,".")</f>
        <v>.</v>
      </c>
      <c r="L67" s="63">
        <f>IF(J67&lt;&gt;0,I67*100/J67,".")</f>
        <v>89.8171768707483</v>
      </c>
      <c r="M67" s="64" t="str">
        <f>IF(K67&lt;&gt;".",IF(K67&lt;&gt;0,I67*100/K67,"."),".")</f>
        <v>.</v>
      </c>
      <c r="N67" s="62">
        <f>I67-J67</f>
        <v>-479</v>
      </c>
      <c r="O67" s="62" t="str">
        <f>IF(K67&lt;&gt;".",I67-K67,".")</f>
        <v>.</v>
      </c>
      <c r="P67" s="64">
        <f>IF(D66&lt;&gt;0,(D67-D66)*100/D66,".")</f>
        <v>4.494093477144324</v>
      </c>
      <c r="Q67" s="63">
        <f>IF(I66&lt;&gt;0,(I67-I66)*100/I66,".")</f>
        <v>5.387877276128711</v>
      </c>
      <c r="R67" s="65">
        <f>IF(AND(J66&lt;&gt;0,J66&lt;&gt;"."),(J67-J66)*100/J66,".")</f>
        <v>10.500352360817477</v>
      </c>
      <c r="S67" s="65" t="str">
        <f>IF(AND(K66&lt;&gt;0,K66&lt;&gt;".",K67&lt;&gt;"."),(K67-K66)*100/K66,".")</f>
        <v>.</v>
      </c>
    </row>
    <row r="68" spans="2:19" ht="12">
      <c r="B68" s="48"/>
      <c r="C68" s="55">
        <v>2005</v>
      </c>
      <c r="D68" s="60">
        <v>4075</v>
      </c>
      <c r="E68" s="61">
        <v>46</v>
      </c>
      <c r="F68" s="60">
        <v>656</v>
      </c>
      <c r="G68" s="62" t="s">
        <v>44</v>
      </c>
      <c r="H68" s="62" t="str">
        <f>IF(G68&lt;&gt;".",F68+G68,".")</f>
        <v>.</v>
      </c>
      <c r="I68" s="61">
        <f>D68+E68</f>
        <v>4121</v>
      </c>
      <c r="J68" s="60">
        <f>D68+F68</f>
        <v>4731</v>
      </c>
      <c r="K68" s="62" t="str">
        <f>IF(H68&lt;&gt;".",D68+H68,".")</f>
        <v>.</v>
      </c>
      <c r="L68" s="63">
        <f>IF(J68&lt;&gt;0,I68*100/J68,".")</f>
        <v>87.10632001690975</v>
      </c>
      <c r="M68" s="64" t="str">
        <f>IF(K68&lt;&gt;".",IF(K68&lt;&gt;0,I68*100/K68,"."),".")</f>
        <v>.</v>
      </c>
      <c r="N68" s="62">
        <f>I68-J68</f>
        <v>-610</v>
      </c>
      <c r="O68" s="62" t="str">
        <f>IF(K68&lt;&gt;".",I68-K68,".")</f>
        <v>.</v>
      </c>
      <c r="P68" s="64">
        <f>IF(D67&lt;&gt;0,(D68-D67)*100/D67,".")</f>
        <v>0.14745637748832638</v>
      </c>
      <c r="Q68" s="63">
        <f>IF(I67&lt;&gt;0,(I68-I67)*100/I67,".")</f>
        <v>-2.4615384615384617</v>
      </c>
      <c r="R68" s="65">
        <f>IF(AND(J67&lt;&gt;0,J67&lt;&gt;"."),(J68-J67)*100/J67,".")</f>
        <v>0.5739795918367347</v>
      </c>
      <c r="S68" s="65" t="str">
        <f>IF(AND(K67&lt;&gt;0,K67&lt;&gt;".",K68&lt;&gt;"."),(K68-K67)*100/K67,".")</f>
        <v>.</v>
      </c>
    </row>
    <row r="69" spans="2:19" ht="12">
      <c r="B69" s="48"/>
      <c r="C69" s="55">
        <v>2006</v>
      </c>
      <c r="D69" s="60">
        <v>4084</v>
      </c>
      <c r="E69" s="61">
        <v>103</v>
      </c>
      <c r="F69" s="60">
        <v>733</v>
      </c>
      <c r="G69" s="62" t="s">
        <v>44</v>
      </c>
      <c r="H69" s="62" t="str">
        <f>IF(G69&lt;&gt;".",F69+G69,".")</f>
        <v>.</v>
      </c>
      <c r="I69" s="61">
        <f>D69+E69</f>
        <v>4187</v>
      </c>
      <c r="J69" s="60">
        <f>D69+F69</f>
        <v>4817</v>
      </c>
      <c r="K69" s="62" t="str">
        <f>IF(H69&lt;&gt;".",D69+H69,".")</f>
        <v>.</v>
      </c>
      <c r="L69" s="63">
        <f>IF(J69&lt;&gt;0,I69*100/J69,".")</f>
        <v>86.92132032385302</v>
      </c>
      <c r="M69" s="64" t="str">
        <f>IF(K69&lt;&gt;".",IF(K69&lt;&gt;0,I69*100/K69,"."),".")</f>
        <v>.</v>
      </c>
      <c r="N69" s="62">
        <f>I69-J69</f>
        <v>-630</v>
      </c>
      <c r="O69" s="62" t="str">
        <f>IF(K69&lt;&gt;".",I69-K69,".")</f>
        <v>.</v>
      </c>
      <c r="P69" s="64">
        <f>IF(D68&lt;&gt;0,(D69-D68)*100/D68,".")</f>
        <v>0.22085889570552147</v>
      </c>
      <c r="Q69" s="63">
        <f>IF(I68&lt;&gt;0,(I69-I68)*100/I68,".")</f>
        <v>1.6015530211113806</v>
      </c>
      <c r="R69" s="65">
        <f>IF(AND(J68&lt;&gt;0,J68&lt;&gt;"."),(J69-J68)*100/J68,".")</f>
        <v>1.8177975058127245</v>
      </c>
      <c r="S69" s="65" t="str">
        <f>IF(AND(K68&lt;&gt;0,K68&lt;&gt;".",K69&lt;&gt;"."),(K69-K68)*100/K68,".")</f>
        <v>.</v>
      </c>
    </row>
    <row r="70" spans="2:19" ht="12">
      <c r="B70" s="48"/>
      <c r="C70" s="55">
        <v>2007</v>
      </c>
      <c r="D70" s="60">
        <v>4741</v>
      </c>
      <c r="E70" s="61">
        <v>106</v>
      </c>
      <c r="F70" s="60">
        <v>452</v>
      </c>
      <c r="G70" s="62">
        <v>386</v>
      </c>
      <c r="H70" s="62">
        <f>IF(G70&lt;&gt;".",F70+G70,".")</f>
        <v>838</v>
      </c>
      <c r="I70" s="61">
        <f>D70+E70</f>
        <v>4847</v>
      </c>
      <c r="J70" s="60">
        <f>D70+F70</f>
        <v>5193</v>
      </c>
      <c r="K70" s="62">
        <f>IF(H70&lt;&gt;".",D70+H70,".")</f>
        <v>5579</v>
      </c>
      <c r="L70" s="63">
        <f>IF(J70&lt;&gt;0,I70*100/J70,".")</f>
        <v>93.33718467167341</v>
      </c>
      <c r="M70" s="64">
        <f>IF(K70&lt;&gt;".",IF(K70&lt;&gt;0,I70*100/K70,"."),".")</f>
        <v>86.87936906255601</v>
      </c>
      <c r="N70" s="62">
        <f>I70-J70</f>
        <v>-346</v>
      </c>
      <c r="O70" s="62">
        <f>IF(K70&lt;&gt;".",I70-K70,".")</f>
        <v>-732</v>
      </c>
      <c r="P70" s="64">
        <f>IF(D69&lt;&gt;0,(D70-D69)*100/D69,".")</f>
        <v>16.087169441723802</v>
      </c>
      <c r="Q70" s="63">
        <f>IF(I69&lt;&gt;0,(I70-I69)*100/I69,".")</f>
        <v>15.763076188201577</v>
      </c>
      <c r="R70" s="65">
        <f>IF(AND(J69&lt;&gt;0,J69&lt;&gt;"."),(J70-J69)*100/J69,".")</f>
        <v>7.8056881876686735</v>
      </c>
      <c r="S70" s="65" t="str">
        <f>IF(AND(K69&lt;&gt;0,K69&lt;&gt;".",K70&lt;&gt;"."),(K70-K69)*100/K69,".")</f>
        <v>.</v>
      </c>
    </row>
    <row r="71" spans="2:19" ht="12">
      <c r="B71" s="48"/>
      <c r="C71" s="55">
        <v>2008</v>
      </c>
      <c r="D71" s="60">
        <v>3710</v>
      </c>
      <c r="E71" s="61">
        <v>108</v>
      </c>
      <c r="F71" s="60">
        <v>255</v>
      </c>
      <c r="G71" s="62">
        <v>393</v>
      </c>
      <c r="H71" s="62">
        <f>IF(G71&lt;&gt;".",F71+G71,".")</f>
        <v>648</v>
      </c>
      <c r="I71" s="61">
        <f>D71+E71</f>
        <v>3818</v>
      </c>
      <c r="J71" s="60">
        <f>D71+F71</f>
        <v>3965</v>
      </c>
      <c r="K71" s="62">
        <f>IF(H71&lt;&gt;".",D71+H71,".")</f>
        <v>4358</v>
      </c>
      <c r="L71" s="63">
        <f>IF(J71&lt;&gt;0,I71*100/J71,".")</f>
        <v>96.29255989911728</v>
      </c>
      <c r="M71" s="64">
        <f>IF(K71&lt;&gt;".",IF(K71&lt;&gt;0,I71*100/K71,"."),".")</f>
        <v>87.60899495181276</v>
      </c>
      <c r="N71" s="62">
        <f>I71-J71</f>
        <v>-147</v>
      </c>
      <c r="O71" s="62">
        <f>IF(K71&lt;&gt;".",I71-K71,".")</f>
        <v>-540</v>
      </c>
      <c r="P71" s="64">
        <f>IF(D70&lt;&gt;0,(D71-D70)*100/D70,".")</f>
        <v>-21.74646699008648</v>
      </c>
      <c r="Q71" s="63">
        <f>IF(I70&lt;&gt;0,(I71-I70)*100/I70,".")</f>
        <v>-21.229626573138024</v>
      </c>
      <c r="R71" s="65">
        <f>IF(AND(J70&lt;&gt;0,J70&lt;&gt;"."),(J71-J70)*100/J70,".")</f>
        <v>-23.647217408049297</v>
      </c>
      <c r="S71" s="65">
        <f>IF(AND(K70&lt;&gt;0,K70&lt;&gt;".",K71&lt;&gt;"."),(K71-K70)*100/K70,".")</f>
        <v>-21.88564258827747</v>
      </c>
    </row>
    <row r="72" spans="2:19" ht="12">
      <c r="B72" s="48"/>
      <c r="C72" s="55">
        <v>2009</v>
      </c>
      <c r="D72" s="60">
        <v>4062</v>
      </c>
      <c r="E72" s="61">
        <v>74</v>
      </c>
      <c r="F72" s="60">
        <v>151</v>
      </c>
      <c r="G72" s="62">
        <v>462</v>
      </c>
      <c r="H72" s="62">
        <f>IF(G72&lt;&gt;".",F72+G72,".")</f>
        <v>613</v>
      </c>
      <c r="I72" s="61">
        <f>D72+E72</f>
        <v>4136</v>
      </c>
      <c r="J72" s="60">
        <f>D72+F72</f>
        <v>4213</v>
      </c>
      <c r="K72" s="62">
        <f>IF(H72&lt;&gt;".",D72+H72,".")</f>
        <v>4675</v>
      </c>
      <c r="L72" s="63">
        <f>IF(J72&lt;&gt;0,I72*100/J72,".")</f>
        <v>98.17232375979113</v>
      </c>
      <c r="M72" s="64">
        <f>IF(K72&lt;&gt;".",IF(K72&lt;&gt;0,I72*100/K72,"."),".")</f>
        <v>88.47058823529412</v>
      </c>
      <c r="N72" s="62">
        <f>I72-J72</f>
        <v>-77</v>
      </c>
      <c r="O72" s="62">
        <f>IF(K72&lt;&gt;".",I72-K72,".")</f>
        <v>-539</v>
      </c>
      <c r="P72" s="64">
        <f>IF(D71&lt;&gt;0,(D72-D71)*100/D71,".")</f>
        <v>9.487870619946092</v>
      </c>
      <c r="Q72" s="63">
        <f>IF(I71&lt;&gt;0,(I72-I71)*100/I71,".")</f>
        <v>8.328968046097433</v>
      </c>
      <c r="R72" s="65">
        <f>IF(AND(J71&lt;&gt;0,J71&lt;&gt;"."),(J72-J71)*100/J71,".")</f>
        <v>6.254728877679697</v>
      </c>
      <c r="S72" s="65">
        <f>IF(AND(K71&lt;&gt;0,K71&lt;&gt;".",K72&lt;&gt;"."),(K72-K71)*100/K71,".")</f>
        <v>7.273978889398807</v>
      </c>
    </row>
    <row r="73" spans="2:19" ht="12">
      <c r="B73" s="48"/>
      <c r="C73" s="55">
        <v>2010</v>
      </c>
      <c r="D73" s="60">
        <v>4304</v>
      </c>
      <c r="E73" s="61">
        <v>104</v>
      </c>
      <c r="F73" s="60">
        <v>142</v>
      </c>
      <c r="G73" s="62">
        <v>515</v>
      </c>
      <c r="H73" s="62">
        <f>IF(G73&lt;&gt;".",F73+G73,".")</f>
        <v>657</v>
      </c>
      <c r="I73" s="61">
        <f>D73+E73</f>
        <v>4408</v>
      </c>
      <c r="J73" s="60">
        <f>D73+F73</f>
        <v>4446</v>
      </c>
      <c r="K73" s="62">
        <f>IF(H73&lt;&gt;".",D73+H73,".")</f>
        <v>4961</v>
      </c>
      <c r="L73" s="63">
        <f>IF(J73&lt;&gt;0,I73*100/J73,".")</f>
        <v>99.14529914529915</v>
      </c>
      <c r="M73" s="64">
        <f>IF(K73&lt;&gt;".",IF(K73&lt;&gt;0,I73*100/K73,"."),".")</f>
        <v>88.8530538197944</v>
      </c>
      <c r="N73" s="62">
        <f>I73-J73</f>
        <v>-38</v>
      </c>
      <c r="O73" s="62">
        <f>IF(K73&lt;&gt;".",I73-K73,".")</f>
        <v>-553</v>
      </c>
      <c r="P73" s="64">
        <f>IF(D72&lt;&gt;0,(D73-D72)*100/D72,".")</f>
        <v>5.957656326932546</v>
      </c>
      <c r="Q73" s="63">
        <f>IF(I72&lt;&gt;0,(I73-I72)*100/I72,".")</f>
        <v>6.576402321083172</v>
      </c>
      <c r="R73" s="65">
        <f>IF(AND(J72&lt;&gt;0,J72&lt;&gt;"."),(J73-J72)*100/J72,".")</f>
        <v>5.530500830761928</v>
      </c>
      <c r="S73" s="65">
        <f>IF(AND(K72&lt;&gt;0,K72&lt;&gt;".",K73&lt;&gt;"."),(K73-K72)*100/K72,".")</f>
        <v>6.117647058823529</v>
      </c>
    </row>
    <row r="74" spans="2:19" ht="18.75" customHeight="1">
      <c r="B74" s="48"/>
      <c r="C74" s="55"/>
      <c r="D74" s="60"/>
      <c r="E74" s="61"/>
      <c r="F74" s="60"/>
      <c r="G74" s="62"/>
      <c r="H74" s="62"/>
      <c r="I74" s="61"/>
      <c r="J74" s="60"/>
      <c r="K74" s="62"/>
      <c r="L74" s="63"/>
      <c r="M74" s="64"/>
      <c r="N74" s="62"/>
      <c r="O74" s="62"/>
      <c r="P74" s="64"/>
      <c r="Q74" s="63"/>
      <c r="R74" s="65"/>
      <c r="S74" s="65"/>
    </row>
    <row r="75" spans="2:19" ht="24" customHeight="1">
      <c r="B75" s="48"/>
      <c r="C75" s="49" t="s">
        <v>55</v>
      </c>
      <c r="D75" s="50"/>
      <c r="E75" s="51"/>
      <c r="F75" s="50"/>
      <c r="G75" s="50"/>
      <c r="H75" s="52"/>
      <c r="I75" s="51"/>
      <c r="J75" s="50"/>
      <c r="K75" s="52"/>
      <c r="L75" s="50"/>
      <c r="M75" s="51"/>
      <c r="N75" s="50"/>
      <c r="O75" s="50"/>
      <c r="P75" s="51"/>
      <c r="Q75" s="50"/>
      <c r="R75" s="53"/>
      <c r="S75" s="53"/>
    </row>
    <row r="76" spans="2:19" ht="5.25" customHeight="1">
      <c r="B76" s="48"/>
      <c r="C76" s="55"/>
      <c r="D76" s="56"/>
      <c r="E76" s="57"/>
      <c r="F76" s="56"/>
      <c r="G76" s="56"/>
      <c r="H76" s="58"/>
      <c r="I76" s="57"/>
      <c r="J76" s="56"/>
      <c r="K76" s="58"/>
      <c r="L76" s="56"/>
      <c r="M76" s="57"/>
      <c r="N76" s="56"/>
      <c r="O76" s="56"/>
      <c r="P76" s="57"/>
      <c r="Q76" s="56"/>
      <c r="R76" s="59"/>
      <c r="S76" s="59"/>
    </row>
    <row r="77" spans="2:19" ht="12">
      <c r="B77" s="48"/>
      <c r="C77" s="55">
        <v>1998</v>
      </c>
      <c r="D77" s="60">
        <v>5308</v>
      </c>
      <c r="E77" s="61">
        <v>220</v>
      </c>
      <c r="F77" s="60">
        <v>377</v>
      </c>
      <c r="G77" s="62" t="s">
        <v>44</v>
      </c>
      <c r="H77" s="62" t="str">
        <f>IF(G77&lt;&gt;".",F77+G77,".")</f>
        <v>.</v>
      </c>
      <c r="I77" s="61">
        <f>D77+E77</f>
        <v>5528</v>
      </c>
      <c r="J77" s="60">
        <f>D77+F77</f>
        <v>5685</v>
      </c>
      <c r="K77" s="62" t="str">
        <f>IF(H77&lt;&gt;".",D77+H77,".")</f>
        <v>.</v>
      </c>
      <c r="L77" s="63">
        <f>IF(J77&lt;&gt;0,I77*100/J77,".")</f>
        <v>97.23834652594547</v>
      </c>
      <c r="M77" s="64" t="str">
        <f>IF(K77&lt;&gt;".",IF(K77&lt;&gt;0,I77*100/K77,"."),".")</f>
        <v>.</v>
      </c>
      <c r="N77" s="62">
        <f>I77-J77</f>
        <v>-157</v>
      </c>
      <c r="O77" s="62" t="str">
        <f>IF(K77&lt;&gt;".",I77-K77,".")</f>
        <v>.</v>
      </c>
      <c r="P77" s="64" t="str">
        <f>IF(D76&lt;&gt;0,(D77-D76)*100/D76,".")</f>
        <v>.</v>
      </c>
      <c r="Q77" s="63" t="str">
        <f>IF(I76&lt;&gt;0,(I77-I76)*100/I76,".")</f>
        <v>.</v>
      </c>
      <c r="R77" s="65" t="str">
        <f>IF(AND(J76&lt;&gt;0,J76&lt;&gt;"."),(J77-J76)*100/J76,".")</f>
        <v>.</v>
      </c>
      <c r="S77" s="65" t="str">
        <f>IF(AND(K76&lt;&gt;0,K76&lt;&gt;".",K77&lt;&gt;"."),(K77-K76)*100/K76,".")</f>
        <v>.</v>
      </c>
    </row>
    <row r="78" spans="2:19" ht="12">
      <c r="B78" s="48"/>
      <c r="C78" s="55">
        <v>1999</v>
      </c>
      <c r="D78" s="60">
        <v>5542</v>
      </c>
      <c r="E78" s="61">
        <v>201</v>
      </c>
      <c r="F78" s="60">
        <v>311</v>
      </c>
      <c r="G78" s="62" t="s">
        <v>44</v>
      </c>
      <c r="H78" s="62" t="str">
        <f>IF(G78&lt;&gt;".",F78+G78,".")</f>
        <v>.</v>
      </c>
      <c r="I78" s="61">
        <f>D78+E78</f>
        <v>5743</v>
      </c>
      <c r="J78" s="60">
        <f>D78+F78</f>
        <v>5853</v>
      </c>
      <c r="K78" s="62" t="str">
        <f>IF(H78&lt;&gt;".",D78+H78,".")</f>
        <v>.</v>
      </c>
      <c r="L78" s="63">
        <f>IF(J78&lt;&gt;0,I78*100/J78,".")</f>
        <v>98.12062190329745</v>
      </c>
      <c r="M78" s="64" t="str">
        <f>IF(K78&lt;&gt;".",IF(K78&lt;&gt;0,I78*100/K78,"."),".")</f>
        <v>.</v>
      </c>
      <c r="N78" s="62">
        <f>I78-J78</f>
        <v>-110</v>
      </c>
      <c r="O78" s="62" t="str">
        <f>IF(K78&lt;&gt;".",I78-K78,".")</f>
        <v>.</v>
      </c>
      <c r="P78" s="64">
        <f>IF(D77&lt;&gt;0,(D78-D77)*100/D77,".")</f>
        <v>4.40844009042954</v>
      </c>
      <c r="Q78" s="63">
        <f>IF(I77&lt;&gt;0,(I78-I77)*100/I77,".")</f>
        <v>3.8892908827785817</v>
      </c>
      <c r="R78" s="65">
        <f>IF(AND(J77&lt;&gt;0,J77&lt;&gt;"."),(J78-J77)*100/J77,".")</f>
        <v>2.955145118733509</v>
      </c>
      <c r="S78" s="65" t="str">
        <f>IF(AND(K77&lt;&gt;0,K77&lt;&gt;".",K78&lt;&gt;"."),(K78-K77)*100/K77,".")</f>
        <v>.</v>
      </c>
    </row>
    <row r="79" spans="2:19" ht="12">
      <c r="B79" s="48"/>
      <c r="C79" s="55">
        <v>2000</v>
      </c>
      <c r="D79" s="60">
        <v>5707</v>
      </c>
      <c r="E79" s="61">
        <v>220</v>
      </c>
      <c r="F79" s="60">
        <v>286</v>
      </c>
      <c r="G79" s="62" t="s">
        <v>44</v>
      </c>
      <c r="H79" s="62" t="str">
        <f>IF(G79&lt;&gt;".",F79+G79,".")</f>
        <v>.</v>
      </c>
      <c r="I79" s="61">
        <f>D79+E79</f>
        <v>5927</v>
      </c>
      <c r="J79" s="60">
        <f>D79+F79</f>
        <v>5993</v>
      </c>
      <c r="K79" s="62" t="str">
        <f>IF(H79&lt;&gt;".",D79+H79,".")</f>
        <v>.</v>
      </c>
      <c r="L79" s="63">
        <f>IF(J79&lt;&gt;0,I79*100/J79,".")</f>
        <v>98.89871516769564</v>
      </c>
      <c r="M79" s="64" t="str">
        <f>IF(K79&lt;&gt;".",IF(K79&lt;&gt;0,I79*100/K79,"."),".")</f>
        <v>.</v>
      </c>
      <c r="N79" s="62">
        <f>I79-J79</f>
        <v>-66</v>
      </c>
      <c r="O79" s="62" t="str">
        <f>IF(K79&lt;&gt;".",I79-K79,".")</f>
        <v>.</v>
      </c>
      <c r="P79" s="64">
        <f>IF(D78&lt;&gt;0,(D79-D78)*100/D78,".")</f>
        <v>2.9772645254420786</v>
      </c>
      <c r="Q79" s="63">
        <f>IF(I78&lt;&gt;0,(I79-I78)*100/I78,".")</f>
        <v>3.20390040048755</v>
      </c>
      <c r="R79" s="65">
        <f>IF(AND(J78&lt;&gt;0,J78&lt;&gt;"."),(J79-J78)*100/J78,".")</f>
        <v>2.391935759439604</v>
      </c>
      <c r="S79" s="65" t="str">
        <f>IF(AND(K78&lt;&gt;0,K78&lt;&gt;".",K79&lt;&gt;"."),(K79-K78)*100/K78,".")</f>
        <v>.</v>
      </c>
    </row>
    <row r="80" spans="2:19" ht="12">
      <c r="B80" s="48"/>
      <c r="C80" s="55">
        <v>2001</v>
      </c>
      <c r="D80" s="60">
        <v>5598</v>
      </c>
      <c r="E80" s="61">
        <v>244</v>
      </c>
      <c r="F80" s="60">
        <v>374</v>
      </c>
      <c r="G80" s="62" t="s">
        <v>44</v>
      </c>
      <c r="H80" s="62" t="str">
        <f>IF(G80&lt;&gt;".",F80+G80,".")</f>
        <v>.</v>
      </c>
      <c r="I80" s="61">
        <f>D80+E80</f>
        <v>5842</v>
      </c>
      <c r="J80" s="60">
        <f>D80+F80</f>
        <v>5972</v>
      </c>
      <c r="K80" s="62" t="str">
        <f>IF(H80&lt;&gt;".",D80+H80,".")</f>
        <v>.</v>
      </c>
      <c r="L80" s="63">
        <f>IF(J80&lt;&gt;0,I80*100/J80,".")</f>
        <v>97.82317481580709</v>
      </c>
      <c r="M80" s="64" t="str">
        <f>IF(K80&lt;&gt;".",IF(K80&lt;&gt;0,I80*100/K80,"."),".")</f>
        <v>.</v>
      </c>
      <c r="N80" s="62">
        <f>I80-J80</f>
        <v>-130</v>
      </c>
      <c r="O80" s="62" t="str">
        <f>IF(K80&lt;&gt;".",I80-K80,".")</f>
        <v>.</v>
      </c>
      <c r="P80" s="64">
        <f>IF(D79&lt;&gt;0,(D80-D79)*100/D79,".")</f>
        <v>-1.9099351673383564</v>
      </c>
      <c r="Q80" s="63">
        <f>IF(I79&lt;&gt;0,(I80-I79)*100/I79,".")</f>
        <v>-1.4341150666441707</v>
      </c>
      <c r="R80" s="65">
        <f>IF(AND(J79&lt;&gt;0,J79&lt;&gt;"."),(J80-J79)*100/J79,".")</f>
        <v>-0.35040881027865844</v>
      </c>
      <c r="S80" s="65" t="str">
        <f>IF(AND(K79&lt;&gt;0,K79&lt;&gt;".",K80&lt;&gt;"."),(K80-K79)*100/K79,".")</f>
        <v>.</v>
      </c>
    </row>
    <row r="81" spans="2:19" ht="12">
      <c r="B81" s="48"/>
      <c r="C81" s="55">
        <v>2002</v>
      </c>
      <c r="D81" s="60">
        <v>4968</v>
      </c>
      <c r="E81" s="61">
        <v>156</v>
      </c>
      <c r="F81" s="60">
        <v>422</v>
      </c>
      <c r="G81" s="62" t="s">
        <v>44</v>
      </c>
      <c r="H81" s="62" t="str">
        <f>IF(G81&lt;&gt;".",F81+G81,".")</f>
        <v>.</v>
      </c>
      <c r="I81" s="61">
        <f>D81+E81</f>
        <v>5124</v>
      </c>
      <c r="J81" s="60">
        <f>D81+F81</f>
        <v>5390</v>
      </c>
      <c r="K81" s="62" t="str">
        <f>IF(H81&lt;&gt;".",D81+H81,".")</f>
        <v>.</v>
      </c>
      <c r="L81" s="63">
        <f>IF(J81&lt;&gt;0,I81*100/J81,".")</f>
        <v>95.06493506493507</v>
      </c>
      <c r="M81" s="64" t="str">
        <f>IF(K81&lt;&gt;".",IF(K81&lt;&gt;0,I81*100/K81,"."),".")</f>
        <v>.</v>
      </c>
      <c r="N81" s="62">
        <f>I81-J81</f>
        <v>-266</v>
      </c>
      <c r="O81" s="62" t="str">
        <f>IF(K81&lt;&gt;".",I81-K81,".")</f>
        <v>.</v>
      </c>
      <c r="P81" s="64">
        <f>IF(D80&lt;&gt;0,(D81-D80)*100/D80,".")</f>
        <v>-11.254019292604502</v>
      </c>
      <c r="Q81" s="63">
        <f>IF(I80&lt;&gt;0,(I81-I80)*100/I80,".")</f>
        <v>-12.290311537144813</v>
      </c>
      <c r="R81" s="65">
        <f>IF(AND(J80&lt;&gt;0,J80&lt;&gt;"."),(J81-J80)*100/J80,".")</f>
        <v>-9.745478901540523</v>
      </c>
      <c r="S81" s="65" t="str">
        <f>IF(AND(K80&lt;&gt;0,K80&lt;&gt;".",K81&lt;&gt;"."),(K81-K80)*100/K80,".")</f>
        <v>.</v>
      </c>
    </row>
    <row r="82" spans="2:19" ht="12">
      <c r="B82" s="48"/>
      <c r="C82" s="55">
        <v>2003</v>
      </c>
      <c r="D82" s="60">
        <v>4801</v>
      </c>
      <c r="E82" s="61">
        <v>89</v>
      </c>
      <c r="F82" s="60">
        <v>652</v>
      </c>
      <c r="G82" s="62" t="s">
        <v>44</v>
      </c>
      <c r="H82" s="62" t="str">
        <f>IF(G82&lt;&gt;".",F82+G82,".")</f>
        <v>.</v>
      </c>
      <c r="I82" s="61">
        <f>D82+E82</f>
        <v>4890</v>
      </c>
      <c r="J82" s="60">
        <f>D82+F82</f>
        <v>5453</v>
      </c>
      <c r="K82" s="62" t="str">
        <f>IF(H82&lt;&gt;".",D82+H82,".")</f>
        <v>.</v>
      </c>
      <c r="L82" s="63">
        <f>IF(J82&lt;&gt;0,I82*100/J82,".")</f>
        <v>89.67540803227581</v>
      </c>
      <c r="M82" s="64" t="str">
        <f>IF(K82&lt;&gt;".",IF(K82&lt;&gt;0,I82*100/K82,"."),".")</f>
        <v>.</v>
      </c>
      <c r="N82" s="62">
        <f>I82-J82</f>
        <v>-563</v>
      </c>
      <c r="O82" s="62" t="str">
        <f>IF(K82&lt;&gt;".",I82-K82,".")</f>
        <v>.</v>
      </c>
      <c r="P82" s="64">
        <f>IF(D81&lt;&gt;0,(D82-D81)*100/D81,".")</f>
        <v>-3.361513687600644</v>
      </c>
      <c r="Q82" s="63">
        <f>IF(I81&lt;&gt;0,(I82-I81)*100/I81,".")</f>
        <v>-4.566744730679157</v>
      </c>
      <c r="R82" s="65">
        <f>IF(AND(J81&lt;&gt;0,J81&lt;&gt;"."),(J82-J81)*100/J81,".")</f>
        <v>1.1688311688311688</v>
      </c>
      <c r="S82" s="65" t="str">
        <f>IF(AND(K81&lt;&gt;0,K81&lt;&gt;".",K82&lt;&gt;"."),(K82-K81)*100/K81,".")</f>
        <v>.</v>
      </c>
    </row>
    <row r="83" spans="2:19" ht="12">
      <c r="B83" s="48"/>
      <c r="C83" s="55">
        <v>2004</v>
      </c>
      <c r="D83" s="60">
        <v>4930</v>
      </c>
      <c r="E83" s="61">
        <v>73</v>
      </c>
      <c r="F83" s="60">
        <v>540</v>
      </c>
      <c r="G83" s="62" t="s">
        <v>44</v>
      </c>
      <c r="H83" s="62" t="str">
        <f>IF(G83&lt;&gt;".",F83+G83,".")</f>
        <v>.</v>
      </c>
      <c r="I83" s="61">
        <f>D83+E83</f>
        <v>5003</v>
      </c>
      <c r="J83" s="60">
        <f>D83+F83</f>
        <v>5470</v>
      </c>
      <c r="K83" s="62" t="str">
        <f>IF(H83&lt;&gt;".",D83+H83,".")</f>
        <v>.</v>
      </c>
      <c r="L83" s="63">
        <f>IF(J83&lt;&gt;0,I83*100/J83,".")</f>
        <v>91.46252285191956</v>
      </c>
      <c r="M83" s="64" t="str">
        <f>IF(K83&lt;&gt;".",IF(K83&lt;&gt;0,I83*100/K83,"."),".")</f>
        <v>.</v>
      </c>
      <c r="N83" s="62">
        <f>I83-J83</f>
        <v>-467</v>
      </c>
      <c r="O83" s="62" t="str">
        <f>IF(K83&lt;&gt;".",I83-K83,".")</f>
        <v>.</v>
      </c>
      <c r="P83" s="64">
        <f>IF(D82&lt;&gt;0,(D83-D82)*100/D82,".")</f>
        <v>2.686940220787336</v>
      </c>
      <c r="Q83" s="63">
        <f>IF(I82&lt;&gt;0,(I83-I82)*100/I82,".")</f>
        <v>2.310838445807771</v>
      </c>
      <c r="R83" s="65">
        <f>IF(AND(J82&lt;&gt;0,J82&lt;&gt;"."),(J83-J82)*100/J82,".")</f>
        <v>0.3117549972492206</v>
      </c>
      <c r="S83" s="65" t="str">
        <f>IF(AND(K82&lt;&gt;0,K82&lt;&gt;".",K83&lt;&gt;"."),(K83-K82)*100/K82,".")</f>
        <v>.</v>
      </c>
    </row>
    <row r="84" spans="2:19" ht="12">
      <c r="B84" s="48"/>
      <c r="C84" s="55">
        <v>2005</v>
      </c>
      <c r="D84" s="60">
        <v>4715</v>
      </c>
      <c r="E84" s="61">
        <v>65</v>
      </c>
      <c r="F84" s="60">
        <v>789</v>
      </c>
      <c r="G84" s="62" t="s">
        <v>44</v>
      </c>
      <c r="H84" s="62" t="str">
        <f>IF(G84&lt;&gt;".",F84+G84,".")</f>
        <v>.</v>
      </c>
      <c r="I84" s="61">
        <f>D84+E84</f>
        <v>4780</v>
      </c>
      <c r="J84" s="60">
        <f>D84+F84</f>
        <v>5504</v>
      </c>
      <c r="K84" s="62" t="str">
        <f>IF(H84&lt;&gt;".",D84+H84,".")</f>
        <v>.</v>
      </c>
      <c r="L84" s="63">
        <f>IF(J84&lt;&gt;0,I84*100/J84,".")</f>
        <v>86.84593023255815</v>
      </c>
      <c r="M84" s="64" t="str">
        <f>IF(K84&lt;&gt;".",IF(K84&lt;&gt;0,I84*100/K84,"."),".")</f>
        <v>.</v>
      </c>
      <c r="N84" s="62">
        <f>I84-J84</f>
        <v>-724</v>
      </c>
      <c r="O84" s="62" t="str">
        <f>IF(K84&lt;&gt;".",I84-K84,".")</f>
        <v>.</v>
      </c>
      <c r="P84" s="64">
        <f>IF(D83&lt;&gt;0,(D84-D83)*100/D83,".")</f>
        <v>-4.36105476673428</v>
      </c>
      <c r="Q84" s="63">
        <f>IF(I83&lt;&gt;0,(I84-I83)*100/I83,".")</f>
        <v>-4.457325604637218</v>
      </c>
      <c r="R84" s="65">
        <f>IF(AND(J83&lt;&gt;0,J83&lt;&gt;"."),(J84-J83)*100/J83,".")</f>
        <v>0.6215722120658135</v>
      </c>
      <c r="S84" s="65" t="str">
        <f>IF(AND(K83&lt;&gt;0,K83&lt;&gt;".",K84&lt;&gt;"."),(K84-K83)*100/K83,".")</f>
        <v>.</v>
      </c>
    </row>
    <row r="85" spans="2:19" ht="12">
      <c r="B85" s="48"/>
      <c r="C85" s="55">
        <v>2006</v>
      </c>
      <c r="D85" s="60">
        <v>5173</v>
      </c>
      <c r="E85" s="61">
        <v>103</v>
      </c>
      <c r="F85" s="60">
        <v>682</v>
      </c>
      <c r="G85" s="62" t="s">
        <v>44</v>
      </c>
      <c r="H85" s="62" t="str">
        <f>IF(G85&lt;&gt;".",F85+G85,".")</f>
        <v>.</v>
      </c>
      <c r="I85" s="61">
        <f>D85+E85</f>
        <v>5276</v>
      </c>
      <c r="J85" s="60">
        <f>D85+F85</f>
        <v>5855</v>
      </c>
      <c r="K85" s="62" t="str">
        <f>IF(H85&lt;&gt;".",D85+H85,".")</f>
        <v>.</v>
      </c>
      <c r="L85" s="63">
        <f>IF(J85&lt;&gt;0,I85*100/J85,".")</f>
        <v>90.11101622544834</v>
      </c>
      <c r="M85" s="64" t="str">
        <f>IF(K85&lt;&gt;".",IF(K85&lt;&gt;0,I85*100/K85,"."),".")</f>
        <v>.</v>
      </c>
      <c r="N85" s="62">
        <f>I85-J85</f>
        <v>-579</v>
      </c>
      <c r="O85" s="62" t="str">
        <f>IF(K85&lt;&gt;".",I85-K85,".")</f>
        <v>.</v>
      </c>
      <c r="P85" s="64">
        <f>IF(D84&lt;&gt;0,(D85-D84)*100/D84,".")</f>
        <v>9.713679745493106</v>
      </c>
      <c r="Q85" s="63">
        <f>IF(I84&lt;&gt;0,(I85-I84)*100/I84,".")</f>
        <v>10.376569037656903</v>
      </c>
      <c r="R85" s="65">
        <f>IF(AND(J84&lt;&gt;0,J84&lt;&gt;"."),(J85-J84)*100/J84,".")</f>
        <v>6.37718023255814</v>
      </c>
      <c r="S85" s="65" t="str">
        <f>IF(AND(K84&lt;&gt;0,K84&lt;&gt;".",K85&lt;&gt;"."),(K85-K84)*100/K84,".")</f>
        <v>.</v>
      </c>
    </row>
    <row r="86" spans="2:19" ht="12">
      <c r="B86" s="48"/>
      <c r="C86" s="55">
        <v>2007</v>
      </c>
      <c r="D86" s="60">
        <v>6078</v>
      </c>
      <c r="E86" s="61">
        <v>22</v>
      </c>
      <c r="F86" s="60">
        <v>525</v>
      </c>
      <c r="G86" s="62">
        <v>1458</v>
      </c>
      <c r="H86" s="62">
        <f>IF(G86&lt;&gt;".",F86+G86,".")</f>
        <v>1983</v>
      </c>
      <c r="I86" s="61">
        <f>D86+E86</f>
        <v>6100</v>
      </c>
      <c r="J86" s="60">
        <f>D86+F86</f>
        <v>6603</v>
      </c>
      <c r="K86" s="62">
        <f>IF(H86&lt;&gt;".",D86+H86,".")</f>
        <v>8061</v>
      </c>
      <c r="L86" s="63">
        <f>IF(J86&lt;&gt;0,I86*100/J86,".")</f>
        <v>92.38225049220051</v>
      </c>
      <c r="M86" s="64">
        <f>IF(K86&lt;&gt;".",IF(K86&lt;&gt;0,I86*100/K86,"."),".")</f>
        <v>75.67299342513336</v>
      </c>
      <c r="N86" s="62">
        <f>I86-J86</f>
        <v>-503</v>
      </c>
      <c r="O86" s="62">
        <f>IF(K86&lt;&gt;".",I86-K86,".")</f>
        <v>-1961</v>
      </c>
      <c r="P86" s="64">
        <f>IF(D85&lt;&gt;0,(D86-D85)*100/D85,".")</f>
        <v>17.494683935820607</v>
      </c>
      <c r="Q86" s="63">
        <f>IF(I85&lt;&gt;0,(I86-I85)*100/I85,".")</f>
        <v>15.61789234268385</v>
      </c>
      <c r="R86" s="65">
        <f>IF(AND(J85&lt;&gt;0,J85&lt;&gt;"."),(J86-J85)*100/J85,".")</f>
        <v>12.775405636208369</v>
      </c>
      <c r="S86" s="65" t="str">
        <f>IF(AND(K85&lt;&gt;0,K85&lt;&gt;".",K86&lt;&gt;"."),(K86-K85)*100/K85,".")</f>
        <v>.</v>
      </c>
    </row>
    <row r="87" spans="2:19" ht="12">
      <c r="B87" s="48"/>
      <c r="C87" s="55">
        <v>2008</v>
      </c>
      <c r="D87" s="60">
        <v>5889</v>
      </c>
      <c r="E87" s="61">
        <v>127</v>
      </c>
      <c r="F87" s="60">
        <v>401</v>
      </c>
      <c r="G87" s="62">
        <v>1429</v>
      </c>
      <c r="H87" s="62">
        <f>IF(G87&lt;&gt;".",F87+G87,".")</f>
        <v>1830</v>
      </c>
      <c r="I87" s="61">
        <f>D87+E87</f>
        <v>6016</v>
      </c>
      <c r="J87" s="60">
        <f>D87+F87</f>
        <v>6290</v>
      </c>
      <c r="K87" s="62">
        <f>IF(H87&lt;&gt;".",D87+H87,".")</f>
        <v>7719</v>
      </c>
      <c r="L87" s="63">
        <f>IF(J87&lt;&gt;0,I87*100/J87,".")</f>
        <v>95.64387917329094</v>
      </c>
      <c r="M87" s="64">
        <f>IF(K87&lt;&gt;".",IF(K87&lt;&gt;0,I87*100/K87,"."),".")</f>
        <v>77.9375566783262</v>
      </c>
      <c r="N87" s="62">
        <f>I87-J87</f>
        <v>-274</v>
      </c>
      <c r="O87" s="62">
        <f>IF(K87&lt;&gt;".",I87-K87,".")</f>
        <v>-1703</v>
      </c>
      <c r="P87" s="64">
        <f>IF(D86&lt;&gt;0,(D87-D86)*100/D86,".")</f>
        <v>-3.109575518262586</v>
      </c>
      <c r="Q87" s="63">
        <f>IF(I86&lt;&gt;0,(I87-I86)*100/I86,".")</f>
        <v>-1.3770491803278688</v>
      </c>
      <c r="R87" s="65">
        <f>IF(AND(J86&lt;&gt;0,J86&lt;&gt;"."),(J87-J86)*100/J86,".")</f>
        <v>-4.740269574435862</v>
      </c>
      <c r="S87" s="65">
        <f>IF(AND(K86&lt;&gt;0,K86&lt;&gt;".",K87&lt;&gt;"."),(K87-K86)*100/K86,".")</f>
        <v>-4.242649795310755</v>
      </c>
    </row>
    <row r="88" spans="2:19" ht="12">
      <c r="B88" s="48"/>
      <c r="C88" s="55">
        <v>2009</v>
      </c>
      <c r="D88" s="60">
        <v>5507</v>
      </c>
      <c r="E88" s="61">
        <v>96</v>
      </c>
      <c r="F88" s="60">
        <v>129</v>
      </c>
      <c r="G88" s="62">
        <v>961</v>
      </c>
      <c r="H88" s="62">
        <f>IF(G88&lt;&gt;".",F88+G88,".")</f>
        <v>1090</v>
      </c>
      <c r="I88" s="61">
        <f>D88+E88</f>
        <v>5603</v>
      </c>
      <c r="J88" s="60">
        <f>D88+F88</f>
        <v>5636</v>
      </c>
      <c r="K88" s="62">
        <f>IF(H88&lt;&gt;".",D88+H88,".")</f>
        <v>6597</v>
      </c>
      <c r="L88" s="63">
        <f>IF(J88&lt;&gt;0,I88*100/J88,".")</f>
        <v>99.41447835344216</v>
      </c>
      <c r="M88" s="64">
        <f>IF(K88&lt;&gt;".",IF(K88&lt;&gt;0,I88*100/K88,"."),".")</f>
        <v>84.93254509625588</v>
      </c>
      <c r="N88" s="62">
        <f>I88-J88</f>
        <v>-33</v>
      </c>
      <c r="O88" s="62">
        <f>IF(K88&lt;&gt;".",I88-K88,".")</f>
        <v>-994</v>
      </c>
      <c r="P88" s="64">
        <f>IF(D87&lt;&gt;0,(D88-D87)*100/D87,".")</f>
        <v>-6.4866700628290035</v>
      </c>
      <c r="Q88" s="63">
        <f>IF(I87&lt;&gt;0,(I88-I87)*100/I87,".")</f>
        <v>-6.8650265957446805</v>
      </c>
      <c r="R88" s="65">
        <f>IF(AND(J87&lt;&gt;0,J87&lt;&gt;"."),(J88-J87)*100/J87,".")</f>
        <v>-10.397456279809221</v>
      </c>
      <c r="S88" s="65">
        <f>IF(AND(K87&lt;&gt;0,K87&lt;&gt;".",K88&lt;&gt;"."),(K88-K87)*100/K87,".")</f>
        <v>-14.535561601243684</v>
      </c>
    </row>
    <row r="89" spans="2:19" ht="12">
      <c r="B89" s="48"/>
      <c r="C89" s="55">
        <v>2010</v>
      </c>
      <c r="D89" s="60">
        <v>5341</v>
      </c>
      <c r="E89" s="61">
        <v>38</v>
      </c>
      <c r="F89" s="60">
        <v>104</v>
      </c>
      <c r="G89" s="62">
        <v>749</v>
      </c>
      <c r="H89" s="62">
        <f>IF(G89&lt;&gt;".",F89+G89,".")</f>
        <v>853</v>
      </c>
      <c r="I89" s="61">
        <f>D89+E89</f>
        <v>5379</v>
      </c>
      <c r="J89" s="60">
        <f>D89+F89</f>
        <v>5445</v>
      </c>
      <c r="K89" s="62">
        <f>IF(H89&lt;&gt;".",D89+H89,".")</f>
        <v>6194</v>
      </c>
      <c r="L89" s="63">
        <f>IF(J89&lt;&gt;0,I89*100/J89,".")</f>
        <v>98.78787878787878</v>
      </c>
      <c r="M89" s="64">
        <f>IF(K89&lt;&gt;".",IF(K89&lt;&gt;0,I89*100/K89,"."),".")</f>
        <v>86.84210526315789</v>
      </c>
      <c r="N89" s="62">
        <f>I89-J89</f>
        <v>-66</v>
      </c>
      <c r="O89" s="62">
        <f>IF(K89&lt;&gt;".",I89-K89,".")</f>
        <v>-815</v>
      </c>
      <c r="P89" s="64">
        <f>IF(D88&lt;&gt;0,(D89-D88)*100/D88,".")</f>
        <v>-3.014345378609043</v>
      </c>
      <c r="Q89" s="63">
        <f>IF(I88&lt;&gt;0,(I89-I88)*100/I88,".")</f>
        <v>-3.9978582902016777</v>
      </c>
      <c r="R89" s="65">
        <f>IF(AND(J88&lt;&gt;0,J88&lt;&gt;"."),(J89-J88)*100/J88,".")</f>
        <v>-3.388928317955997</v>
      </c>
      <c r="S89" s="65">
        <f>IF(AND(K88&lt;&gt;0,K88&lt;&gt;".",K89&lt;&gt;"."),(K89-K88)*100/K88,".")</f>
        <v>-6.108837350310747</v>
      </c>
    </row>
    <row r="90" spans="2:19" ht="18.75" customHeight="1">
      <c r="B90" s="48"/>
      <c r="C90" s="55"/>
      <c r="D90" s="60"/>
      <c r="E90" s="61"/>
      <c r="F90" s="60"/>
      <c r="G90" s="62"/>
      <c r="H90" s="62"/>
      <c r="I90" s="61"/>
      <c r="J90" s="60"/>
      <c r="K90" s="62"/>
      <c r="L90" s="63"/>
      <c r="M90" s="64"/>
      <c r="N90" s="62"/>
      <c r="O90" s="62"/>
      <c r="P90" s="64"/>
      <c r="Q90" s="63"/>
      <c r="R90" s="65"/>
      <c r="S90" s="65"/>
    </row>
    <row r="91" spans="2:19" ht="24" customHeight="1">
      <c r="B91" s="48"/>
      <c r="C91" s="49" t="s">
        <v>56</v>
      </c>
      <c r="D91" s="50"/>
      <c r="E91" s="51"/>
      <c r="F91" s="50"/>
      <c r="G91" s="50"/>
      <c r="H91" s="52"/>
      <c r="I91" s="51"/>
      <c r="J91" s="50"/>
      <c r="K91" s="52"/>
      <c r="L91" s="50"/>
      <c r="M91" s="51"/>
      <c r="N91" s="50"/>
      <c r="O91" s="50"/>
      <c r="P91" s="51"/>
      <c r="Q91" s="50"/>
      <c r="R91" s="53"/>
      <c r="S91" s="53"/>
    </row>
    <row r="92" spans="2:19" ht="5.25" customHeight="1">
      <c r="B92" s="48"/>
      <c r="C92" s="55"/>
      <c r="D92" s="56"/>
      <c r="E92" s="57"/>
      <c r="F92" s="56"/>
      <c r="G92" s="56"/>
      <c r="H92" s="58"/>
      <c r="I92" s="57"/>
      <c r="J92" s="56"/>
      <c r="K92" s="58"/>
      <c r="L92" s="56"/>
      <c r="M92" s="57"/>
      <c r="N92" s="56"/>
      <c r="O92" s="56"/>
      <c r="P92" s="57"/>
      <c r="Q92" s="56"/>
      <c r="R92" s="59"/>
      <c r="S92" s="59"/>
    </row>
    <row r="93" spans="2:19" ht="12">
      <c r="B93" s="48"/>
      <c r="C93" s="55">
        <v>1998</v>
      </c>
      <c r="D93" s="60">
        <v>3608</v>
      </c>
      <c r="E93" s="61">
        <v>180</v>
      </c>
      <c r="F93" s="60">
        <v>392</v>
      </c>
      <c r="G93" s="62" t="s">
        <v>44</v>
      </c>
      <c r="H93" s="62" t="str">
        <f>IF(G93&lt;&gt;".",F93+G93,".")</f>
        <v>.</v>
      </c>
      <c r="I93" s="61">
        <f>D93+E93</f>
        <v>3788</v>
      </c>
      <c r="J93" s="60">
        <f>D93+F93</f>
        <v>4000</v>
      </c>
      <c r="K93" s="62" t="str">
        <f>IF(H93&lt;&gt;".",D93+H93,".")</f>
        <v>.</v>
      </c>
      <c r="L93" s="63">
        <f>IF(J93&lt;&gt;0,I93*100/J93,".")</f>
        <v>94.7</v>
      </c>
      <c r="M93" s="64" t="str">
        <f>IF(K93&lt;&gt;".",IF(K93&lt;&gt;0,I93*100/K93,"."),".")</f>
        <v>.</v>
      </c>
      <c r="N93" s="62">
        <f>I93-J93</f>
        <v>-212</v>
      </c>
      <c r="O93" s="62" t="str">
        <f>IF(K93&lt;&gt;".",I93-K93,".")</f>
        <v>.</v>
      </c>
      <c r="P93" s="64" t="str">
        <f>IF(D92&lt;&gt;0,(D93-D92)*100/D92,".")</f>
        <v>.</v>
      </c>
      <c r="Q93" s="63" t="str">
        <f>IF(I92&lt;&gt;0,(I93-I92)*100/I92,".")</f>
        <v>.</v>
      </c>
      <c r="R93" s="65" t="str">
        <f>IF(AND(J92&lt;&gt;0,J92&lt;&gt;"."),(J93-J92)*100/J92,".")</f>
        <v>.</v>
      </c>
      <c r="S93" s="65" t="str">
        <f>IF(AND(K92&lt;&gt;0,K92&lt;&gt;".",K93&lt;&gt;"."),(K93-K92)*100/K92,".")</f>
        <v>.</v>
      </c>
    </row>
    <row r="94" spans="2:19" ht="12">
      <c r="B94" s="48"/>
      <c r="C94" s="55">
        <v>1999</v>
      </c>
      <c r="D94" s="60">
        <v>3953</v>
      </c>
      <c r="E94" s="61">
        <v>179</v>
      </c>
      <c r="F94" s="60">
        <v>379</v>
      </c>
      <c r="G94" s="62" t="s">
        <v>44</v>
      </c>
      <c r="H94" s="62" t="str">
        <f>IF(G94&lt;&gt;".",F94+G94,".")</f>
        <v>.</v>
      </c>
      <c r="I94" s="61">
        <f>D94+E94</f>
        <v>4132</v>
      </c>
      <c r="J94" s="60">
        <f>D94+F94</f>
        <v>4332</v>
      </c>
      <c r="K94" s="62" t="str">
        <f>IF(H94&lt;&gt;".",D94+H94,".")</f>
        <v>.</v>
      </c>
      <c r="L94" s="63">
        <f>IF(J94&lt;&gt;0,I94*100/J94,".")</f>
        <v>95.38319482917821</v>
      </c>
      <c r="M94" s="64" t="str">
        <f>IF(K94&lt;&gt;".",IF(K94&lt;&gt;0,I94*100/K94,"."),".")</f>
        <v>.</v>
      </c>
      <c r="N94" s="62">
        <f>I94-J94</f>
        <v>-200</v>
      </c>
      <c r="O94" s="62" t="str">
        <f>IF(K94&lt;&gt;".",I94-K94,".")</f>
        <v>.</v>
      </c>
      <c r="P94" s="64">
        <f>IF(D93&lt;&gt;0,(D94-D93)*100/D93,".")</f>
        <v>9.562084257206209</v>
      </c>
      <c r="Q94" s="63">
        <f>IF(I93&lt;&gt;0,(I94-I93)*100/I93,".")</f>
        <v>9.081309398099261</v>
      </c>
      <c r="R94" s="65">
        <f>IF(AND(J93&lt;&gt;0,J93&lt;&gt;"."),(J94-J93)*100/J93,".")</f>
        <v>8.3</v>
      </c>
      <c r="S94" s="65" t="str">
        <f>IF(AND(K93&lt;&gt;0,K93&lt;&gt;".",K94&lt;&gt;"."),(K94-K93)*100/K93,".")</f>
        <v>.</v>
      </c>
    </row>
    <row r="95" spans="2:19" ht="12">
      <c r="B95" s="48"/>
      <c r="C95" s="55">
        <v>2000</v>
      </c>
      <c r="D95" s="60">
        <v>3905</v>
      </c>
      <c r="E95" s="61">
        <v>178</v>
      </c>
      <c r="F95" s="60">
        <v>304</v>
      </c>
      <c r="G95" s="62" t="s">
        <v>44</v>
      </c>
      <c r="H95" s="62" t="str">
        <f>IF(G95&lt;&gt;".",F95+G95,".")</f>
        <v>.</v>
      </c>
      <c r="I95" s="61">
        <f>D95+E95</f>
        <v>4083</v>
      </c>
      <c r="J95" s="60">
        <f>D95+F95</f>
        <v>4209</v>
      </c>
      <c r="K95" s="62" t="str">
        <f>IF(H95&lt;&gt;".",D95+H95,".")</f>
        <v>.</v>
      </c>
      <c r="L95" s="63">
        <f>IF(J95&lt;&gt;0,I95*100/J95,".")</f>
        <v>97.0064148253742</v>
      </c>
      <c r="M95" s="64" t="str">
        <f>IF(K95&lt;&gt;".",IF(K95&lt;&gt;0,I95*100/K95,"."),".")</f>
        <v>.</v>
      </c>
      <c r="N95" s="62">
        <f>I95-J95</f>
        <v>-126</v>
      </c>
      <c r="O95" s="62" t="str">
        <f>IF(K95&lt;&gt;".",I95-K95,".")</f>
        <v>.</v>
      </c>
      <c r="P95" s="64">
        <f>IF(D94&lt;&gt;0,(D95-D94)*100/D94,".")</f>
        <v>-1.2142676448267138</v>
      </c>
      <c r="Q95" s="63">
        <f>IF(I94&lt;&gt;0,(I95-I94)*100/I94,".")</f>
        <v>-1.185866408518877</v>
      </c>
      <c r="R95" s="65">
        <f>IF(AND(J94&lt;&gt;0,J94&lt;&gt;"."),(J95-J94)*100/J94,".")</f>
        <v>-2.839335180055402</v>
      </c>
      <c r="S95" s="65" t="str">
        <f>IF(AND(K94&lt;&gt;0,K94&lt;&gt;".",K95&lt;&gt;"."),(K95-K94)*100/K94,".")</f>
        <v>.</v>
      </c>
    </row>
    <row r="96" spans="2:19" ht="12">
      <c r="B96" s="48"/>
      <c r="C96" s="55">
        <v>2001</v>
      </c>
      <c r="D96" s="60">
        <v>3583</v>
      </c>
      <c r="E96" s="61">
        <v>160</v>
      </c>
      <c r="F96" s="60">
        <v>286</v>
      </c>
      <c r="G96" s="62" t="s">
        <v>44</v>
      </c>
      <c r="H96" s="62" t="str">
        <f>IF(G96&lt;&gt;".",F96+G96,".")</f>
        <v>.</v>
      </c>
      <c r="I96" s="61">
        <f>D96+E96</f>
        <v>3743</v>
      </c>
      <c r="J96" s="60">
        <f>D96+F96</f>
        <v>3869</v>
      </c>
      <c r="K96" s="62" t="str">
        <f>IF(H96&lt;&gt;".",D96+H96,".")</f>
        <v>.</v>
      </c>
      <c r="L96" s="63">
        <f>IF(J96&lt;&gt;0,I96*100/J96,".")</f>
        <v>96.74334453347119</v>
      </c>
      <c r="M96" s="64" t="str">
        <f>IF(K96&lt;&gt;".",IF(K96&lt;&gt;0,I96*100/K96,"."),".")</f>
        <v>.</v>
      </c>
      <c r="N96" s="62">
        <f>I96-J96</f>
        <v>-126</v>
      </c>
      <c r="O96" s="62" t="str">
        <f>IF(K96&lt;&gt;".",I96-K96,".")</f>
        <v>.</v>
      </c>
      <c r="P96" s="64">
        <f>IF(D95&lt;&gt;0,(D96-D95)*100/D95,".")</f>
        <v>-8.24583866837388</v>
      </c>
      <c r="Q96" s="63">
        <f>IF(I95&lt;&gt;0,(I96-I95)*100/I95,".")</f>
        <v>-8.327210384521186</v>
      </c>
      <c r="R96" s="65">
        <f>IF(AND(J95&lt;&gt;0,J95&lt;&gt;"."),(J96-J95)*100/J95,".")</f>
        <v>-8.07792824899026</v>
      </c>
      <c r="S96" s="65" t="str">
        <f>IF(AND(K95&lt;&gt;0,K95&lt;&gt;".",K96&lt;&gt;"."),(K96-K95)*100/K95,".")</f>
        <v>.</v>
      </c>
    </row>
    <row r="97" spans="2:19" ht="12">
      <c r="B97" s="48"/>
      <c r="C97" s="55">
        <v>2002</v>
      </c>
      <c r="D97" s="60">
        <v>3504</v>
      </c>
      <c r="E97" s="61">
        <v>147</v>
      </c>
      <c r="F97" s="60">
        <v>470</v>
      </c>
      <c r="G97" s="62" t="s">
        <v>44</v>
      </c>
      <c r="H97" s="62" t="str">
        <f>IF(G97&lt;&gt;".",F97+G97,".")</f>
        <v>.</v>
      </c>
      <c r="I97" s="61">
        <f>D97+E97</f>
        <v>3651</v>
      </c>
      <c r="J97" s="60">
        <f>D97+F97</f>
        <v>3974</v>
      </c>
      <c r="K97" s="62" t="str">
        <f>IF(H97&lt;&gt;".",D97+H97,".")</f>
        <v>.</v>
      </c>
      <c r="L97" s="63">
        <f>IF(J97&lt;&gt;0,I97*100/J97,".")</f>
        <v>91.87216909914444</v>
      </c>
      <c r="M97" s="64" t="str">
        <f>IF(K97&lt;&gt;".",IF(K97&lt;&gt;0,I97*100/K97,"."),".")</f>
        <v>.</v>
      </c>
      <c r="N97" s="62">
        <f>I97-J97</f>
        <v>-323</v>
      </c>
      <c r="O97" s="62" t="str">
        <f>IF(K97&lt;&gt;".",I97-K97,".")</f>
        <v>.</v>
      </c>
      <c r="P97" s="64">
        <f>IF(D96&lt;&gt;0,(D97-D96)*100/D96,".")</f>
        <v>-2.2048562656991346</v>
      </c>
      <c r="Q97" s="63">
        <f>IF(I96&lt;&gt;0,(I97-I96)*100/I96,".")</f>
        <v>-2.457921453379642</v>
      </c>
      <c r="R97" s="65">
        <f>IF(AND(J96&lt;&gt;0,J96&lt;&gt;"."),(J97-J96)*100/J96,".")</f>
        <v>2.7138795554406823</v>
      </c>
      <c r="S97" s="65" t="str">
        <f>IF(AND(K96&lt;&gt;0,K96&lt;&gt;".",K97&lt;&gt;"."),(K97-K96)*100/K96,".")</f>
        <v>.</v>
      </c>
    </row>
    <row r="98" spans="2:19" ht="12">
      <c r="B98" s="48"/>
      <c r="C98" s="55">
        <v>2003</v>
      </c>
      <c r="D98" s="60">
        <v>3291</v>
      </c>
      <c r="E98" s="61">
        <v>122</v>
      </c>
      <c r="F98" s="60">
        <v>417</v>
      </c>
      <c r="G98" s="62" t="s">
        <v>44</v>
      </c>
      <c r="H98" s="62" t="str">
        <f>IF(G98&lt;&gt;".",F98+G98,".")</f>
        <v>.</v>
      </c>
      <c r="I98" s="61">
        <f>D98+E98</f>
        <v>3413</v>
      </c>
      <c r="J98" s="60">
        <f>D98+F98</f>
        <v>3708</v>
      </c>
      <c r="K98" s="62" t="str">
        <f>IF(H98&lt;&gt;".",D98+H98,".")</f>
        <v>.</v>
      </c>
      <c r="L98" s="63">
        <f>IF(J98&lt;&gt;0,I98*100/J98,".")</f>
        <v>92.04422869471414</v>
      </c>
      <c r="M98" s="64" t="str">
        <f>IF(K98&lt;&gt;".",IF(K98&lt;&gt;0,I98*100/K98,"."),".")</f>
        <v>.</v>
      </c>
      <c r="N98" s="62">
        <f>I98-J98</f>
        <v>-295</v>
      </c>
      <c r="O98" s="62" t="str">
        <f>IF(K98&lt;&gt;".",I98-K98,".")</f>
        <v>.</v>
      </c>
      <c r="P98" s="64">
        <f>IF(D97&lt;&gt;0,(D98-D97)*100/D97,".")</f>
        <v>-6.078767123287672</v>
      </c>
      <c r="Q98" s="63">
        <f>IF(I97&lt;&gt;0,(I98-I97)*100/I97,".")</f>
        <v>-6.518761983018351</v>
      </c>
      <c r="R98" s="65">
        <f>IF(AND(J97&lt;&gt;0,J97&lt;&gt;"."),(J98-J97)*100/J97,".")</f>
        <v>-6.693507800704579</v>
      </c>
      <c r="S98" s="65" t="str">
        <f>IF(AND(K97&lt;&gt;0,K97&lt;&gt;".",K98&lt;&gt;"."),(K98-K97)*100/K97,".")</f>
        <v>.</v>
      </c>
    </row>
    <row r="99" spans="2:19" ht="12">
      <c r="B99" s="48"/>
      <c r="C99" s="55">
        <v>2004</v>
      </c>
      <c r="D99" s="60">
        <v>3248</v>
      </c>
      <c r="E99" s="61">
        <v>122</v>
      </c>
      <c r="F99" s="60">
        <v>620</v>
      </c>
      <c r="G99" s="62" t="s">
        <v>44</v>
      </c>
      <c r="H99" s="62" t="str">
        <f>IF(G99&lt;&gt;".",F99+G99,".")</f>
        <v>.</v>
      </c>
      <c r="I99" s="61">
        <f>D99+E99</f>
        <v>3370</v>
      </c>
      <c r="J99" s="60">
        <f>D99+F99</f>
        <v>3868</v>
      </c>
      <c r="K99" s="62" t="str">
        <f>IF(H99&lt;&gt;".",D99+H99,".")</f>
        <v>.</v>
      </c>
      <c r="L99" s="63">
        <f>IF(J99&lt;&gt;0,I99*100/J99,".")</f>
        <v>87.12512926577043</v>
      </c>
      <c r="M99" s="64" t="str">
        <f>IF(K99&lt;&gt;".",IF(K99&lt;&gt;0,I99*100/K99,"."),".")</f>
        <v>.</v>
      </c>
      <c r="N99" s="62">
        <f>I99-J99</f>
        <v>-498</v>
      </c>
      <c r="O99" s="62" t="str">
        <f>IF(K99&lt;&gt;".",I99-K99,".")</f>
        <v>.</v>
      </c>
      <c r="P99" s="64">
        <f>IF(D98&lt;&gt;0,(D99-D98)*100/D98,".")</f>
        <v>-1.306593740504406</v>
      </c>
      <c r="Q99" s="63">
        <f>IF(I98&lt;&gt;0,(I99-I98)*100/I98,".")</f>
        <v>-1.259888661002051</v>
      </c>
      <c r="R99" s="65">
        <f>IF(AND(J98&lt;&gt;0,J98&lt;&gt;"."),(J99-J98)*100/J98,".")</f>
        <v>4.314994606256742</v>
      </c>
      <c r="S99" s="65" t="str">
        <f>IF(AND(K98&lt;&gt;0,K98&lt;&gt;".",K99&lt;&gt;"."),(K99-K98)*100/K98,".")</f>
        <v>.</v>
      </c>
    </row>
    <row r="100" spans="2:19" ht="12">
      <c r="B100" s="48"/>
      <c r="C100" s="55">
        <v>2005</v>
      </c>
      <c r="D100" s="60">
        <v>3159</v>
      </c>
      <c r="E100" s="61">
        <v>56</v>
      </c>
      <c r="F100" s="60">
        <v>340</v>
      </c>
      <c r="G100" s="62" t="s">
        <v>44</v>
      </c>
      <c r="H100" s="62" t="str">
        <f>IF(G100&lt;&gt;".",F100+G100,".")</f>
        <v>.</v>
      </c>
      <c r="I100" s="61">
        <f>D100+E100</f>
        <v>3215</v>
      </c>
      <c r="J100" s="60">
        <f>D100+F100</f>
        <v>3499</v>
      </c>
      <c r="K100" s="62" t="str">
        <f>IF(H100&lt;&gt;".",D100+H100,".")</f>
        <v>.</v>
      </c>
      <c r="L100" s="63">
        <f>IF(J100&lt;&gt;0,I100*100/J100,".")</f>
        <v>91.88339525578736</v>
      </c>
      <c r="M100" s="64" t="str">
        <f>IF(K100&lt;&gt;".",IF(K100&lt;&gt;0,I100*100/K100,"."),".")</f>
        <v>.</v>
      </c>
      <c r="N100" s="62">
        <f>I100-J100</f>
        <v>-284</v>
      </c>
      <c r="O100" s="62" t="str">
        <f>IF(K100&lt;&gt;".",I100-K100,".")</f>
        <v>.</v>
      </c>
      <c r="P100" s="64">
        <f>IF(D99&lt;&gt;0,(D100-D99)*100/D99,".")</f>
        <v>-2.7401477832512313</v>
      </c>
      <c r="Q100" s="63">
        <f>IF(I99&lt;&gt;0,(I100-I99)*100/I99,".")</f>
        <v>-4.599406528189911</v>
      </c>
      <c r="R100" s="65">
        <f>IF(AND(J99&lt;&gt;0,J99&lt;&gt;"."),(J100-J99)*100/J99,".")</f>
        <v>-9.53981385729059</v>
      </c>
      <c r="S100" s="65" t="str">
        <f>IF(AND(K99&lt;&gt;0,K99&lt;&gt;".",K100&lt;&gt;"."),(K100-K99)*100/K99,".")</f>
        <v>.</v>
      </c>
    </row>
    <row r="101" spans="2:19" ht="12">
      <c r="B101" s="48"/>
      <c r="C101" s="55">
        <v>2006</v>
      </c>
      <c r="D101" s="60">
        <v>3305</v>
      </c>
      <c r="E101" s="61">
        <v>59</v>
      </c>
      <c r="F101" s="60">
        <v>371</v>
      </c>
      <c r="G101" s="62" t="s">
        <v>44</v>
      </c>
      <c r="H101" s="62" t="str">
        <f>IF(G101&lt;&gt;".",F101+G101,".")</f>
        <v>.</v>
      </c>
      <c r="I101" s="61">
        <f>D101+E101</f>
        <v>3364</v>
      </c>
      <c r="J101" s="60">
        <f>D101+F101</f>
        <v>3676</v>
      </c>
      <c r="K101" s="62" t="str">
        <f>IF(H101&lt;&gt;".",D101+H101,".")</f>
        <v>.</v>
      </c>
      <c r="L101" s="63">
        <f>IF(J101&lt;&gt;0,I101*100/J101,".")</f>
        <v>91.51251360174102</v>
      </c>
      <c r="M101" s="64" t="str">
        <f>IF(K101&lt;&gt;".",IF(K101&lt;&gt;0,I101*100/K101,"."),".")</f>
        <v>.</v>
      </c>
      <c r="N101" s="62">
        <f>I101-J101</f>
        <v>-312</v>
      </c>
      <c r="O101" s="62" t="str">
        <f>IF(K101&lt;&gt;".",I101-K101,".")</f>
        <v>.</v>
      </c>
      <c r="P101" s="64">
        <f>IF(D100&lt;&gt;0,(D101-D100)*100/D100,".")</f>
        <v>4.621715732826844</v>
      </c>
      <c r="Q101" s="63">
        <f>IF(I100&lt;&gt;0,(I101-I100)*100/I100,".")</f>
        <v>4.63452566096423</v>
      </c>
      <c r="R101" s="65">
        <f>IF(AND(J100&lt;&gt;0,J100&lt;&gt;"."),(J101-J100)*100/J100,".")</f>
        <v>5.058588168048014</v>
      </c>
      <c r="S101" s="65" t="str">
        <f>IF(AND(K100&lt;&gt;0,K100&lt;&gt;".",K101&lt;&gt;"."),(K101-K100)*100/K100,".")</f>
        <v>.</v>
      </c>
    </row>
    <row r="102" spans="2:19" ht="12">
      <c r="B102" s="48"/>
      <c r="C102" s="55">
        <v>2007</v>
      </c>
      <c r="D102" s="60">
        <v>3753</v>
      </c>
      <c r="E102" s="61">
        <v>52</v>
      </c>
      <c r="F102" s="60">
        <v>321</v>
      </c>
      <c r="G102" s="62">
        <v>977</v>
      </c>
      <c r="H102" s="62">
        <f>IF(G102&lt;&gt;".",F102+G102,".")</f>
        <v>1298</v>
      </c>
      <c r="I102" s="61">
        <f>D102+E102</f>
        <v>3805</v>
      </c>
      <c r="J102" s="60">
        <f>D102+F102</f>
        <v>4074</v>
      </c>
      <c r="K102" s="62">
        <f>IF(H102&lt;&gt;".",D102+H102,".")</f>
        <v>5051</v>
      </c>
      <c r="L102" s="63">
        <f>IF(J102&lt;&gt;0,I102*100/J102,".")</f>
        <v>93.3971526755032</v>
      </c>
      <c r="M102" s="64">
        <f>IF(K102&lt;&gt;".",IF(K102&lt;&gt;0,I102*100/K102,"."),".")</f>
        <v>75.33161750148486</v>
      </c>
      <c r="N102" s="62">
        <f>I102-J102</f>
        <v>-269</v>
      </c>
      <c r="O102" s="62">
        <f>IF(K102&lt;&gt;".",I102-K102,".")</f>
        <v>-1246</v>
      </c>
      <c r="P102" s="64">
        <f>IF(D101&lt;&gt;0,(D102-D101)*100/D101,".")</f>
        <v>13.555219364599091</v>
      </c>
      <c r="Q102" s="63">
        <f>IF(I101&lt;&gt;0,(I102-I101)*100/I101,".")</f>
        <v>13.109393579072533</v>
      </c>
      <c r="R102" s="65">
        <f>IF(AND(J101&lt;&gt;0,J101&lt;&gt;"."),(J102-J101)*100/J101,".")</f>
        <v>10.826985854189337</v>
      </c>
      <c r="S102" s="65" t="str">
        <f>IF(AND(K101&lt;&gt;0,K101&lt;&gt;".",K102&lt;&gt;"."),(K102-K101)*100/K101,".")</f>
        <v>.</v>
      </c>
    </row>
    <row r="103" spans="2:19" ht="12">
      <c r="B103" s="48"/>
      <c r="C103" s="55">
        <v>2008</v>
      </c>
      <c r="D103" s="60">
        <v>3566</v>
      </c>
      <c r="E103" s="61">
        <v>130</v>
      </c>
      <c r="F103" s="60">
        <v>152</v>
      </c>
      <c r="G103" s="62">
        <v>822</v>
      </c>
      <c r="H103" s="62">
        <f>IF(G103&lt;&gt;".",F103+G103,".")</f>
        <v>974</v>
      </c>
      <c r="I103" s="61">
        <f>D103+E103</f>
        <v>3696</v>
      </c>
      <c r="J103" s="60">
        <f>D103+F103</f>
        <v>3718</v>
      </c>
      <c r="K103" s="62">
        <f>IF(H103&lt;&gt;".",D103+H103,".")</f>
        <v>4540</v>
      </c>
      <c r="L103" s="63">
        <f>IF(J103&lt;&gt;0,I103*100/J103,".")</f>
        <v>99.40828402366864</v>
      </c>
      <c r="M103" s="64">
        <f>IF(K103&lt;&gt;".",IF(K103&lt;&gt;0,I103*100/K103,"."),".")</f>
        <v>81.40969162995594</v>
      </c>
      <c r="N103" s="62">
        <f>I103-J103</f>
        <v>-22</v>
      </c>
      <c r="O103" s="62">
        <f>IF(K103&lt;&gt;".",I103-K103,".")</f>
        <v>-844</v>
      </c>
      <c r="P103" s="64">
        <f>IF(D102&lt;&gt;0,(D103-D102)*100/D102,".")</f>
        <v>-4.9826805222488675</v>
      </c>
      <c r="Q103" s="63">
        <f>IF(I102&lt;&gt;0,(I103-I102)*100/I102,".")</f>
        <v>-2.864651773981603</v>
      </c>
      <c r="R103" s="65">
        <f>IF(AND(J102&lt;&gt;0,J102&lt;&gt;"."),(J103-J102)*100/J102,".")</f>
        <v>-8.738340697103583</v>
      </c>
      <c r="S103" s="65">
        <f>IF(AND(K102&lt;&gt;0,K102&lt;&gt;".",K103&lt;&gt;"."),(K103-K102)*100/K102,".")</f>
        <v>-10.11680855276183</v>
      </c>
    </row>
    <row r="104" spans="2:19" ht="12">
      <c r="B104" s="48"/>
      <c r="C104" s="55">
        <v>2009</v>
      </c>
      <c r="D104" s="60">
        <v>3304</v>
      </c>
      <c r="E104" s="61">
        <v>51</v>
      </c>
      <c r="F104" s="60">
        <v>55</v>
      </c>
      <c r="G104" s="62">
        <v>816</v>
      </c>
      <c r="H104" s="62">
        <f>IF(G104&lt;&gt;".",F104+G104,".")</f>
        <v>871</v>
      </c>
      <c r="I104" s="61">
        <f>D104+E104</f>
        <v>3355</v>
      </c>
      <c r="J104" s="60">
        <f>D104+F104</f>
        <v>3359</v>
      </c>
      <c r="K104" s="62">
        <f>IF(H104&lt;&gt;".",D104+H104,".")</f>
        <v>4175</v>
      </c>
      <c r="L104" s="63">
        <f>IF(J104&lt;&gt;0,I104*100/J104,".")</f>
        <v>99.88091693956535</v>
      </c>
      <c r="M104" s="64">
        <f>IF(K104&lt;&gt;".",IF(K104&lt;&gt;0,I104*100/K104,"."),".")</f>
        <v>80.35928143712574</v>
      </c>
      <c r="N104" s="62">
        <f>I104-J104</f>
        <v>-4</v>
      </c>
      <c r="O104" s="62">
        <f>IF(K104&lt;&gt;".",I104-K104,".")</f>
        <v>-820</v>
      </c>
      <c r="P104" s="64">
        <f>IF(D103&lt;&gt;0,(D104-D103)*100/D103,".")</f>
        <v>-7.3471676948962426</v>
      </c>
      <c r="Q104" s="63">
        <f>IF(I103&lt;&gt;0,(I104-I103)*100/I103,".")</f>
        <v>-9.226190476190476</v>
      </c>
      <c r="R104" s="65">
        <f>IF(AND(J103&lt;&gt;0,J103&lt;&gt;"."),(J104-J103)*100/J103,".")</f>
        <v>-9.655728886498117</v>
      </c>
      <c r="S104" s="65">
        <f>IF(AND(K103&lt;&gt;0,K103&lt;&gt;".",K104&lt;&gt;"."),(K104-K103)*100/K103,".")</f>
        <v>-8.039647577092511</v>
      </c>
    </row>
    <row r="105" spans="2:19" ht="12">
      <c r="B105" s="48"/>
      <c r="C105" s="55">
        <v>2010</v>
      </c>
      <c r="D105" s="60">
        <v>3361</v>
      </c>
      <c r="E105" s="61">
        <v>130</v>
      </c>
      <c r="F105" s="60">
        <v>77</v>
      </c>
      <c r="G105" s="62">
        <v>705</v>
      </c>
      <c r="H105" s="62">
        <f>IF(G105&lt;&gt;".",F105+G105,".")</f>
        <v>782</v>
      </c>
      <c r="I105" s="61">
        <f>D105+E105</f>
        <v>3491</v>
      </c>
      <c r="J105" s="60">
        <f>D105+F105</f>
        <v>3438</v>
      </c>
      <c r="K105" s="62">
        <f>IF(H105&lt;&gt;".",D105+H105,".")</f>
        <v>4143</v>
      </c>
      <c r="L105" s="63">
        <f>IF(J105&lt;&gt;0,I105*100/J105,".")</f>
        <v>101.54159394997092</v>
      </c>
      <c r="M105" s="64">
        <f>IF(K105&lt;&gt;".",IF(K105&lt;&gt;0,I105*100/K105,"."),".")</f>
        <v>84.26261163408158</v>
      </c>
      <c r="N105" s="62">
        <f>I105-J105</f>
        <v>53</v>
      </c>
      <c r="O105" s="62">
        <f>IF(K105&lt;&gt;".",I105-K105,".")</f>
        <v>-652</v>
      </c>
      <c r="P105" s="64">
        <f>IF(D104&lt;&gt;0,(D105-D104)*100/D104,".")</f>
        <v>1.725181598062954</v>
      </c>
      <c r="Q105" s="63">
        <f>IF(I104&lt;&gt;0,(I105-I104)*100/I104,".")</f>
        <v>4.053651266766021</v>
      </c>
      <c r="R105" s="65">
        <f>IF(AND(J104&lt;&gt;0,J104&lt;&gt;"."),(J105-J104)*100/J104,".")</f>
        <v>2.3518904435844</v>
      </c>
      <c r="S105" s="65">
        <f>IF(AND(K104&lt;&gt;0,K104&lt;&gt;".",K105&lt;&gt;"."),(K105-K104)*100/K104,".")</f>
        <v>-0.7664670658682635</v>
      </c>
    </row>
    <row r="106" spans="2:19" ht="18.75" customHeight="1">
      <c r="B106" s="48"/>
      <c r="C106" s="55"/>
      <c r="D106" s="60"/>
      <c r="E106" s="61"/>
      <c r="F106" s="60"/>
      <c r="G106" s="62"/>
      <c r="H106" s="62"/>
      <c r="I106" s="61"/>
      <c r="J106" s="60"/>
      <c r="K106" s="62"/>
      <c r="L106" s="63"/>
      <c r="M106" s="64"/>
      <c r="N106" s="62"/>
      <c r="O106" s="62"/>
      <c r="P106" s="64"/>
      <c r="Q106" s="63"/>
      <c r="R106" s="65"/>
      <c r="S106" s="65"/>
    </row>
    <row r="107" spans="2:19" ht="24" customHeight="1">
      <c r="B107" s="48"/>
      <c r="C107" s="49" t="s">
        <v>57</v>
      </c>
      <c r="D107" s="50"/>
      <c r="E107" s="51"/>
      <c r="F107" s="50"/>
      <c r="G107" s="50"/>
      <c r="H107" s="52"/>
      <c r="I107" s="51"/>
      <c r="J107" s="50"/>
      <c r="K107" s="52"/>
      <c r="L107" s="50"/>
      <c r="M107" s="51"/>
      <c r="N107" s="50"/>
      <c r="O107" s="50"/>
      <c r="P107" s="51"/>
      <c r="Q107" s="50"/>
      <c r="R107" s="53"/>
      <c r="S107" s="53"/>
    </row>
    <row r="108" spans="2:19" ht="5.25" customHeight="1">
      <c r="B108" s="48"/>
      <c r="C108" s="55"/>
      <c r="D108" s="56"/>
      <c r="E108" s="57"/>
      <c r="F108" s="56"/>
      <c r="G108" s="56"/>
      <c r="H108" s="58"/>
      <c r="I108" s="57"/>
      <c r="J108" s="56"/>
      <c r="K108" s="58"/>
      <c r="L108" s="56"/>
      <c r="M108" s="57"/>
      <c r="N108" s="56"/>
      <c r="O108" s="56"/>
      <c r="P108" s="57"/>
      <c r="Q108" s="56"/>
      <c r="R108" s="59"/>
      <c r="S108" s="59"/>
    </row>
    <row r="109" spans="2:19" ht="12">
      <c r="B109" s="48"/>
      <c r="C109" s="55">
        <v>1998</v>
      </c>
      <c r="D109" s="60">
        <v>5326</v>
      </c>
      <c r="E109" s="61">
        <v>375</v>
      </c>
      <c r="F109" s="60">
        <v>252</v>
      </c>
      <c r="G109" s="62" t="s">
        <v>44</v>
      </c>
      <c r="H109" s="62" t="str">
        <f>IF(G109&lt;&gt;".",F109+G109,".")</f>
        <v>.</v>
      </c>
      <c r="I109" s="61">
        <f>D109+E109</f>
        <v>5701</v>
      </c>
      <c r="J109" s="60">
        <f>D109+F109</f>
        <v>5578</v>
      </c>
      <c r="K109" s="62" t="str">
        <f>IF(H109&lt;&gt;".",D109+H109,".")</f>
        <v>.</v>
      </c>
      <c r="L109" s="63">
        <f>IF(J109&lt;&gt;0,I109*100/J109,".")</f>
        <v>102.2050914306203</v>
      </c>
      <c r="M109" s="64" t="str">
        <f>IF(K109&lt;&gt;".",IF(K109&lt;&gt;0,I109*100/K109,"."),".")</f>
        <v>.</v>
      </c>
      <c r="N109" s="62">
        <f>I109-J109</f>
        <v>123</v>
      </c>
      <c r="O109" s="62" t="str">
        <f>IF(K109&lt;&gt;".",I109-K109,".")</f>
        <v>.</v>
      </c>
      <c r="P109" s="64" t="str">
        <f>IF(D108&lt;&gt;0,(D109-D108)*100/D108,".")</f>
        <v>.</v>
      </c>
      <c r="Q109" s="63" t="str">
        <f>IF(I108&lt;&gt;0,(I109-I108)*100/I108,".")</f>
        <v>.</v>
      </c>
      <c r="R109" s="65" t="str">
        <f>IF(AND(J108&lt;&gt;0,J108&lt;&gt;"."),(J109-J108)*100/J108,".")</f>
        <v>.</v>
      </c>
      <c r="S109" s="65" t="str">
        <f>IF(AND(K108&lt;&gt;0,K108&lt;&gt;".",K109&lt;&gt;"."),(K109-K108)*100/K108,".")</f>
        <v>.</v>
      </c>
    </row>
    <row r="110" spans="2:19" ht="12">
      <c r="B110" s="48"/>
      <c r="C110" s="55">
        <v>1999</v>
      </c>
      <c r="D110" s="60">
        <v>5560</v>
      </c>
      <c r="E110" s="61">
        <v>417</v>
      </c>
      <c r="F110" s="60">
        <v>287</v>
      </c>
      <c r="G110" s="62" t="s">
        <v>44</v>
      </c>
      <c r="H110" s="62" t="str">
        <f>IF(G110&lt;&gt;".",F110+G110,".")</f>
        <v>.</v>
      </c>
      <c r="I110" s="61">
        <f>D110+E110</f>
        <v>5977</v>
      </c>
      <c r="J110" s="60">
        <f>D110+F110</f>
        <v>5847</v>
      </c>
      <c r="K110" s="62" t="str">
        <f>IF(H110&lt;&gt;".",D110+H110,".")</f>
        <v>.</v>
      </c>
      <c r="L110" s="63">
        <f>IF(J110&lt;&gt;0,I110*100/J110,".")</f>
        <v>102.22336240807252</v>
      </c>
      <c r="M110" s="64" t="str">
        <f>IF(K110&lt;&gt;".",IF(K110&lt;&gt;0,I110*100/K110,"."),".")</f>
        <v>.</v>
      </c>
      <c r="N110" s="62">
        <f>I110-J110</f>
        <v>130</v>
      </c>
      <c r="O110" s="62" t="str">
        <f>IF(K110&lt;&gt;".",I110-K110,".")</f>
        <v>.</v>
      </c>
      <c r="P110" s="64">
        <f>IF(D109&lt;&gt;0,(D110-D109)*100/D109,".")</f>
        <v>4.393541119038678</v>
      </c>
      <c r="Q110" s="63">
        <f>IF(I109&lt;&gt;0,(I110-I109)*100/I109,".")</f>
        <v>4.841255920014032</v>
      </c>
      <c r="R110" s="65">
        <f>IF(AND(J109&lt;&gt;0,J109&lt;&gt;"."),(J110-J109)*100/J109,".")</f>
        <v>4.822517031193977</v>
      </c>
      <c r="S110" s="65" t="str">
        <f>IF(AND(K109&lt;&gt;0,K109&lt;&gt;".",K110&lt;&gt;"."),(K110-K109)*100/K109,".")</f>
        <v>.</v>
      </c>
    </row>
    <row r="111" spans="2:19" ht="12">
      <c r="B111" s="48"/>
      <c r="C111" s="55">
        <v>2000</v>
      </c>
      <c r="D111" s="60">
        <v>5581</v>
      </c>
      <c r="E111" s="61">
        <v>284</v>
      </c>
      <c r="F111" s="60">
        <v>269</v>
      </c>
      <c r="G111" s="62" t="s">
        <v>44</v>
      </c>
      <c r="H111" s="62" t="str">
        <f>IF(G111&lt;&gt;".",F111+G111,".")</f>
        <v>.</v>
      </c>
      <c r="I111" s="61">
        <f>D111+E111</f>
        <v>5865</v>
      </c>
      <c r="J111" s="60">
        <f>D111+F111</f>
        <v>5850</v>
      </c>
      <c r="K111" s="62" t="str">
        <f>IF(H111&lt;&gt;".",D111+H111,".")</f>
        <v>.</v>
      </c>
      <c r="L111" s="63">
        <f>IF(J111&lt;&gt;0,I111*100/J111,".")</f>
        <v>100.25641025641026</v>
      </c>
      <c r="M111" s="64" t="str">
        <f>IF(K111&lt;&gt;".",IF(K111&lt;&gt;0,I111*100/K111,"."),".")</f>
        <v>.</v>
      </c>
      <c r="N111" s="62">
        <f>I111-J111</f>
        <v>15</v>
      </c>
      <c r="O111" s="62" t="str">
        <f>IF(K111&lt;&gt;".",I111-K111,".")</f>
        <v>.</v>
      </c>
      <c r="P111" s="64">
        <f>IF(D110&lt;&gt;0,(D111-D110)*100/D110,".")</f>
        <v>0.3776978417266187</v>
      </c>
      <c r="Q111" s="63">
        <f>IF(I110&lt;&gt;0,(I111-I110)*100/I110,".")</f>
        <v>-1.8738497574033797</v>
      </c>
      <c r="R111" s="65">
        <f>IF(AND(J110&lt;&gt;0,J110&lt;&gt;"."),(J111-J110)*100/J110,".")</f>
        <v>0.051308363263211906</v>
      </c>
      <c r="S111" s="65" t="str">
        <f>IF(AND(K110&lt;&gt;0,K110&lt;&gt;".",K111&lt;&gt;"."),(K111-K110)*100/K110,".")</f>
        <v>.</v>
      </c>
    </row>
    <row r="112" spans="2:19" ht="12">
      <c r="B112" s="48"/>
      <c r="C112" s="55">
        <v>2001</v>
      </c>
      <c r="D112" s="60">
        <v>5716</v>
      </c>
      <c r="E112" s="61">
        <v>243</v>
      </c>
      <c r="F112" s="60">
        <v>178</v>
      </c>
      <c r="G112" s="62" t="s">
        <v>44</v>
      </c>
      <c r="H112" s="62" t="str">
        <f>IF(G112&lt;&gt;".",F112+G112,".")</f>
        <v>.</v>
      </c>
      <c r="I112" s="61">
        <f>D112+E112</f>
        <v>5959</v>
      </c>
      <c r="J112" s="60">
        <f>D112+F112</f>
        <v>5894</v>
      </c>
      <c r="K112" s="62" t="str">
        <f>IF(H112&lt;&gt;".",D112+H112,".")</f>
        <v>.</v>
      </c>
      <c r="L112" s="63">
        <f>IF(J112&lt;&gt;0,I112*100/J112,".")</f>
        <v>101.10281642348151</v>
      </c>
      <c r="M112" s="64" t="str">
        <f>IF(K112&lt;&gt;".",IF(K112&lt;&gt;0,I112*100/K112,"."),".")</f>
        <v>.</v>
      </c>
      <c r="N112" s="62">
        <f>I112-J112</f>
        <v>65</v>
      </c>
      <c r="O112" s="62" t="str">
        <f>IF(K112&lt;&gt;".",I112-K112,".")</f>
        <v>.</v>
      </c>
      <c r="P112" s="64">
        <f>IF(D111&lt;&gt;0,(D112-D111)*100/D111,".")</f>
        <v>2.4189213402616017</v>
      </c>
      <c r="Q112" s="63">
        <f>IF(I111&lt;&gt;0,(I112-I111)*100/I111,".")</f>
        <v>1.6027280477408354</v>
      </c>
      <c r="R112" s="65">
        <f>IF(AND(J111&lt;&gt;0,J111&lt;&gt;"."),(J112-J111)*100/J111,".")</f>
        <v>0.7521367521367521</v>
      </c>
      <c r="S112" s="65" t="str">
        <f>IF(AND(K111&lt;&gt;0,K111&lt;&gt;".",K112&lt;&gt;"."),(K112-K111)*100/K111,".")</f>
        <v>.</v>
      </c>
    </row>
    <row r="113" spans="2:19" ht="12">
      <c r="B113" s="48"/>
      <c r="C113" s="55">
        <v>2002</v>
      </c>
      <c r="D113" s="60">
        <v>5176</v>
      </c>
      <c r="E113" s="61">
        <v>217</v>
      </c>
      <c r="F113" s="60">
        <v>108</v>
      </c>
      <c r="G113" s="62" t="s">
        <v>44</v>
      </c>
      <c r="H113" s="62" t="str">
        <f>IF(G113&lt;&gt;".",F113+G113,".")</f>
        <v>.</v>
      </c>
      <c r="I113" s="61">
        <f>D113+E113</f>
        <v>5393</v>
      </c>
      <c r="J113" s="60">
        <f>D113+F113</f>
        <v>5284</v>
      </c>
      <c r="K113" s="62" t="str">
        <f>IF(H113&lt;&gt;".",D113+H113,".")</f>
        <v>.</v>
      </c>
      <c r="L113" s="63">
        <f>IF(J113&lt;&gt;0,I113*100/J113,".")</f>
        <v>102.06283118849356</v>
      </c>
      <c r="M113" s="64" t="str">
        <f>IF(K113&lt;&gt;".",IF(K113&lt;&gt;0,I113*100/K113,"."),".")</f>
        <v>.</v>
      </c>
      <c r="N113" s="62">
        <f>I113-J113</f>
        <v>109</v>
      </c>
      <c r="O113" s="62" t="str">
        <f>IF(K113&lt;&gt;".",I113-K113,".")</f>
        <v>.</v>
      </c>
      <c r="P113" s="64">
        <f>IF(D112&lt;&gt;0,(D113-D112)*100/D112,".")</f>
        <v>-9.447165850244927</v>
      </c>
      <c r="Q113" s="63">
        <f>IF(I112&lt;&gt;0,(I113-I112)*100/I112,".")</f>
        <v>-9.49823795938916</v>
      </c>
      <c r="R113" s="65">
        <f>IF(AND(J112&lt;&gt;0,J112&lt;&gt;"."),(J113-J112)*100/J112,".")</f>
        <v>-10.349507974211063</v>
      </c>
      <c r="S113" s="65" t="str">
        <f>IF(AND(K112&lt;&gt;0,K112&lt;&gt;".",K113&lt;&gt;"."),(K113-K112)*100/K112,".")</f>
        <v>.</v>
      </c>
    </row>
    <row r="114" spans="2:19" ht="12">
      <c r="B114" s="48"/>
      <c r="C114" s="55">
        <v>2003</v>
      </c>
      <c r="D114" s="60">
        <v>5076</v>
      </c>
      <c r="E114" s="61">
        <v>252</v>
      </c>
      <c r="F114" s="60">
        <v>117</v>
      </c>
      <c r="G114" s="62" t="s">
        <v>44</v>
      </c>
      <c r="H114" s="62" t="str">
        <f>IF(G114&lt;&gt;".",F114+G114,".")</f>
        <v>.</v>
      </c>
      <c r="I114" s="61">
        <f>D114+E114</f>
        <v>5328</v>
      </c>
      <c r="J114" s="60">
        <f>D114+F114</f>
        <v>5193</v>
      </c>
      <c r="K114" s="62" t="str">
        <f>IF(H114&lt;&gt;".",D114+H114,".")</f>
        <v>.</v>
      </c>
      <c r="L114" s="63">
        <f>IF(J114&lt;&gt;0,I114*100/J114,".")</f>
        <v>102.5996533795494</v>
      </c>
      <c r="M114" s="64" t="str">
        <f>IF(K114&lt;&gt;".",IF(K114&lt;&gt;0,I114*100/K114,"."),".")</f>
        <v>.</v>
      </c>
      <c r="N114" s="62">
        <f>I114-J114</f>
        <v>135</v>
      </c>
      <c r="O114" s="62" t="str">
        <f>IF(K114&lt;&gt;".",I114-K114,".")</f>
        <v>.</v>
      </c>
      <c r="P114" s="64">
        <f>IF(D113&lt;&gt;0,(D114-D113)*100/D113,".")</f>
        <v>-1.9319938176197837</v>
      </c>
      <c r="Q114" s="63">
        <f>IF(I113&lt;&gt;0,(I114-I113)*100/I113,".")</f>
        <v>-1.2052660856666049</v>
      </c>
      <c r="R114" s="65">
        <f>IF(AND(J113&lt;&gt;0,J113&lt;&gt;"."),(J114-J113)*100/J113,".")</f>
        <v>-1.7221801665404997</v>
      </c>
      <c r="S114" s="65" t="str">
        <f>IF(AND(K113&lt;&gt;0,K113&lt;&gt;".",K114&lt;&gt;"."),(K114-K113)*100/K113,".")</f>
        <v>.</v>
      </c>
    </row>
    <row r="115" spans="2:19" ht="12">
      <c r="B115" s="48"/>
      <c r="C115" s="55">
        <v>2004</v>
      </c>
      <c r="D115" s="60">
        <v>5455</v>
      </c>
      <c r="E115" s="61">
        <v>290</v>
      </c>
      <c r="F115" s="60">
        <v>255</v>
      </c>
      <c r="G115" s="62" t="s">
        <v>44</v>
      </c>
      <c r="H115" s="62" t="str">
        <f>IF(G115&lt;&gt;".",F115+G115,".")</f>
        <v>.</v>
      </c>
      <c r="I115" s="61">
        <f>D115+E115</f>
        <v>5745</v>
      </c>
      <c r="J115" s="60">
        <f>D115+F115</f>
        <v>5710</v>
      </c>
      <c r="K115" s="62" t="str">
        <f>IF(H115&lt;&gt;".",D115+H115,".")</f>
        <v>.</v>
      </c>
      <c r="L115" s="63">
        <f>IF(J115&lt;&gt;0,I115*100/J115,".")</f>
        <v>100.61295971978984</v>
      </c>
      <c r="M115" s="64" t="str">
        <f>IF(K115&lt;&gt;".",IF(K115&lt;&gt;0,I115*100/K115,"."),".")</f>
        <v>.</v>
      </c>
      <c r="N115" s="62">
        <f>I115-J115</f>
        <v>35</v>
      </c>
      <c r="O115" s="62" t="str">
        <f>IF(K115&lt;&gt;".",I115-K115,".")</f>
        <v>.</v>
      </c>
      <c r="P115" s="64">
        <f>IF(D114&lt;&gt;0,(D115-D114)*100/D114,".")</f>
        <v>7.466509062253743</v>
      </c>
      <c r="Q115" s="63">
        <f>IF(I114&lt;&gt;0,(I115-I114)*100/I114,".")</f>
        <v>7.826576576576577</v>
      </c>
      <c r="R115" s="65">
        <f>IF(AND(J114&lt;&gt;0,J114&lt;&gt;"."),(J115-J114)*100/J114,".")</f>
        <v>9.955709609089158</v>
      </c>
      <c r="S115" s="65" t="str">
        <f>IF(AND(K114&lt;&gt;0,K114&lt;&gt;".",K115&lt;&gt;"."),(K115-K114)*100/K114,".")</f>
        <v>.</v>
      </c>
    </row>
    <row r="116" spans="2:19" ht="12">
      <c r="B116" s="48"/>
      <c r="C116" s="55">
        <v>2005</v>
      </c>
      <c r="D116" s="60">
        <v>5226</v>
      </c>
      <c r="E116" s="61">
        <v>100</v>
      </c>
      <c r="F116" s="60">
        <v>136</v>
      </c>
      <c r="G116" s="62" t="s">
        <v>44</v>
      </c>
      <c r="H116" s="62" t="str">
        <f>IF(G116&lt;&gt;".",F116+G116,".")</f>
        <v>.</v>
      </c>
      <c r="I116" s="61">
        <f>D116+E116</f>
        <v>5326</v>
      </c>
      <c r="J116" s="60">
        <f>D116+F116</f>
        <v>5362</v>
      </c>
      <c r="K116" s="62" t="str">
        <f>IF(H116&lt;&gt;".",D116+H116,".")</f>
        <v>.</v>
      </c>
      <c r="L116" s="63">
        <f>IF(J116&lt;&gt;0,I116*100/J116,".")</f>
        <v>99.32860872808654</v>
      </c>
      <c r="M116" s="64" t="str">
        <f>IF(K116&lt;&gt;".",IF(K116&lt;&gt;0,I116*100/K116,"."),".")</f>
        <v>.</v>
      </c>
      <c r="N116" s="62">
        <f>I116-J116</f>
        <v>-36</v>
      </c>
      <c r="O116" s="62" t="str">
        <f>IF(K116&lt;&gt;".",I116-K116,".")</f>
        <v>.</v>
      </c>
      <c r="P116" s="64">
        <f>IF(D115&lt;&gt;0,(D116-D115)*100/D115,".")</f>
        <v>-4.197983501374885</v>
      </c>
      <c r="Q116" s="63">
        <f>IF(I115&lt;&gt;0,(I116-I115)*100/I115,".")</f>
        <v>-7.293298520452567</v>
      </c>
      <c r="R116" s="65">
        <f>IF(AND(J115&lt;&gt;0,J115&lt;&gt;"."),(J116-J115)*100/J115,".")</f>
        <v>-6.0945709281961475</v>
      </c>
      <c r="S116" s="65" t="str">
        <f>IF(AND(K115&lt;&gt;0,K115&lt;&gt;".",K116&lt;&gt;"."),(K116-K115)*100/K115,".")</f>
        <v>.</v>
      </c>
    </row>
    <row r="117" spans="2:19" ht="12">
      <c r="B117" s="48"/>
      <c r="C117" s="55">
        <v>2006</v>
      </c>
      <c r="D117" s="60">
        <v>5276</v>
      </c>
      <c r="E117" s="61">
        <v>113</v>
      </c>
      <c r="F117" s="60">
        <v>201</v>
      </c>
      <c r="G117" s="62" t="s">
        <v>44</v>
      </c>
      <c r="H117" s="62" t="str">
        <f>IF(G117&lt;&gt;".",F117+G117,".")</f>
        <v>.</v>
      </c>
      <c r="I117" s="61">
        <f>D117+E117</f>
        <v>5389</v>
      </c>
      <c r="J117" s="60">
        <f>D117+F117</f>
        <v>5477</v>
      </c>
      <c r="K117" s="62" t="str">
        <f>IF(H117&lt;&gt;".",D117+H117,".")</f>
        <v>.</v>
      </c>
      <c r="L117" s="63">
        <f>IF(J117&lt;&gt;0,I117*100/J117,".")</f>
        <v>98.39328099324447</v>
      </c>
      <c r="M117" s="64" t="str">
        <f>IF(K117&lt;&gt;".",IF(K117&lt;&gt;0,I117*100/K117,"."),".")</f>
        <v>.</v>
      </c>
      <c r="N117" s="62">
        <f>I117-J117</f>
        <v>-88</v>
      </c>
      <c r="O117" s="62" t="str">
        <f>IF(K117&lt;&gt;".",I117-K117,".")</f>
        <v>.</v>
      </c>
      <c r="P117" s="64">
        <f>IF(D116&lt;&gt;0,(D117-D116)*100/D116,".")</f>
        <v>0.9567546880979717</v>
      </c>
      <c r="Q117" s="63">
        <f>IF(I116&lt;&gt;0,(I117-I116)*100/I116,".")</f>
        <v>1.182876455125798</v>
      </c>
      <c r="R117" s="65">
        <f>IF(AND(J116&lt;&gt;0,J116&lt;&gt;"."),(J117-J116)*100/J116,".")</f>
        <v>2.144722118612458</v>
      </c>
      <c r="S117" s="65" t="str">
        <f>IF(AND(K116&lt;&gt;0,K116&lt;&gt;".",K117&lt;&gt;"."),(K117-K116)*100/K116,".")</f>
        <v>.</v>
      </c>
    </row>
    <row r="118" spans="2:19" ht="12">
      <c r="B118" s="48"/>
      <c r="C118" s="55">
        <v>2007</v>
      </c>
      <c r="D118" s="60">
        <v>5968</v>
      </c>
      <c r="E118" s="61">
        <v>115</v>
      </c>
      <c r="F118" s="60">
        <v>92</v>
      </c>
      <c r="G118" s="62">
        <v>660</v>
      </c>
      <c r="H118" s="62">
        <f>IF(G118&lt;&gt;".",F118+G118,".")</f>
        <v>752</v>
      </c>
      <c r="I118" s="61">
        <f>D118+E118</f>
        <v>6083</v>
      </c>
      <c r="J118" s="60">
        <f>D118+F118</f>
        <v>6060</v>
      </c>
      <c r="K118" s="62">
        <f>IF(H118&lt;&gt;".",D118+H118,".")</f>
        <v>6720</v>
      </c>
      <c r="L118" s="63">
        <f>IF(J118&lt;&gt;0,I118*100/J118,".")</f>
        <v>100.37953795379538</v>
      </c>
      <c r="M118" s="64">
        <f>IF(K118&lt;&gt;".",IF(K118&lt;&gt;0,I118*100/K118,"."),".")</f>
        <v>90.52083333333333</v>
      </c>
      <c r="N118" s="62">
        <f>I118-J118</f>
        <v>23</v>
      </c>
      <c r="O118" s="62">
        <f>IF(K118&lt;&gt;".",I118-K118,".")</f>
        <v>-637</v>
      </c>
      <c r="P118" s="64">
        <f>IF(D117&lt;&gt;0,(D118-D117)*100/D117,".")</f>
        <v>13.115996967399544</v>
      </c>
      <c r="Q118" s="63">
        <f>IF(I117&lt;&gt;0,(I118-I117)*100/I117,".")</f>
        <v>12.878084987938394</v>
      </c>
      <c r="R118" s="65">
        <f>IF(AND(J117&lt;&gt;0,J117&lt;&gt;"."),(J118-J117)*100/J117,".")</f>
        <v>10.64451341975534</v>
      </c>
      <c r="S118" s="65" t="str">
        <f>IF(AND(K117&lt;&gt;0,K117&lt;&gt;".",K118&lt;&gt;"."),(K118-K117)*100/K117,".")</f>
        <v>.</v>
      </c>
    </row>
    <row r="119" spans="2:19" ht="12">
      <c r="B119" s="48"/>
      <c r="C119" s="55">
        <v>2008</v>
      </c>
      <c r="D119" s="60">
        <v>5881</v>
      </c>
      <c r="E119" s="61">
        <v>141</v>
      </c>
      <c r="F119" s="60">
        <v>55</v>
      </c>
      <c r="G119" s="62">
        <v>557</v>
      </c>
      <c r="H119" s="62">
        <f>IF(G119&lt;&gt;".",F119+G119,".")</f>
        <v>612</v>
      </c>
      <c r="I119" s="61">
        <f>D119+E119</f>
        <v>6022</v>
      </c>
      <c r="J119" s="60">
        <f>D119+F119</f>
        <v>5936</v>
      </c>
      <c r="K119" s="62">
        <f>IF(H119&lt;&gt;".",D119+H119,".")</f>
        <v>6493</v>
      </c>
      <c r="L119" s="63">
        <f>IF(J119&lt;&gt;0,I119*100/J119,".")</f>
        <v>101.44878706199461</v>
      </c>
      <c r="M119" s="64">
        <f>IF(K119&lt;&gt;".",IF(K119&lt;&gt;0,I119*100/K119,"."),".")</f>
        <v>92.74603419066688</v>
      </c>
      <c r="N119" s="62">
        <f>I119-J119</f>
        <v>86</v>
      </c>
      <c r="O119" s="62">
        <f>IF(K119&lt;&gt;".",I119-K119,".")</f>
        <v>-471</v>
      </c>
      <c r="P119" s="64">
        <f>IF(D118&lt;&gt;0,(D119-D118)*100/D118,".")</f>
        <v>-1.457774798927614</v>
      </c>
      <c r="Q119" s="63">
        <f>IF(I118&lt;&gt;0,(I119-I118)*100/I118,".")</f>
        <v>-1.0027946736807496</v>
      </c>
      <c r="R119" s="65">
        <f>IF(AND(J118&lt;&gt;0,J118&lt;&gt;"."),(J119-J118)*100/J118,".")</f>
        <v>-2.046204620462046</v>
      </c>
      <c r="S119" s="65">
        <f>IF(AND(K118&lt;&gt;0,K118&lt;&gt;".",K119&lt;&gt;"."),(K119-K118)*100/K118,".")</f>
        <v>-3.3779761904761907</v>
      </c>
    </row>
    <row r="120" spans="2:19" ht="12">
      <c r="B120" s="48"/>
      <c r="C120" s="55">
        <v>2009</v>
      </c>
      <c r="D120" s="60">
        <v>5611</v>
      </c>
      <c r="E120" s="61">
        <v>120</v>
      </c>
      <c r="F120" s="60">
        <v>54</v>
      </c>
      <c r="G120" s="62">
        <v>686</v>
      </c>
      <c r="H120" s="62">
        <f>IF(G120&lt;&gt;".",F120+G120,".")</f>
        <v>740</v>
      </c>
      <c r="I120" s="61">
        <f>D120+E120</f>
        <v>5731</v>
      </c>
      <c r="J120" s="60">
        <f>D120+F120</f>
        <v>5665</v>
      </c>
      <c r="K120" s="62">
        <f>IF(H120&lt;&gt;".",D120+H120,".")</f>
        <v>6351</v>
      </c>
      <c r="L120" s="63">
        <f>IF(J120&lt;&gt;0,I120*100/J120,".")</f>
        <v>101.16504854368932</v>
      </c>
      <c r="M120" s="64">
        <f>IF(K120&lt;&gt;".",IF(K120&lt;&gt;0,I120*100/K120,"."),".")</f>
        <v>90.23775783341206</v>
      </c>
      <c r="N120" s="62">
        <f>I120-J120</f>
        <v>66</v>
      </c>
      <c r="O120" s="62">
        <f>IF(K120&lt;&gt;".",I120-K120,".")</f>
        <v>-620</v>
      </c>
      <c r="P120" s="64">
        <f>IF(D119&lt;&gt;0,(D120-D119)*100/D119,".")</f>
        <v>-4.591055942866859</v>
      </c>
      <c r="Q120" s="63">
        <f>IF(I119&lt;&gt;0,(I120-I119)*100/I119,".")</f>
        <v>-4.832281634008635</v>
      </c>
      <c r="R120" s="65">
        <f>IF(AND(J119&lt;&gt;0,J119&lt;&gt;"."),(J120-J119)*100/J119,".")</f>
        <v>-4.565363881401617</v>
      </c>
      <c r="S120" s="65">
        <f>IF(AND(K119&lt;&gt;0,K119&lt;&gt;".",K120&lt;&gt;"."),(K120-K119)*100/K119,".")</f>
        <v>-2.186970583705529</v>
      </c>
    </row>
    <row r="121" spans="2:19" ht="12">
      <c r="B121" s="48"/>
      <c r="C121" s="55">
        <v>2010</v>
      </c>
      <c r="D121" s="60">
        <v>5712</v>
      </c>
      <c r="E121" s="61">
        <v>91</v>
      </c>
      <c r="F121" s="60">
        <v>65</v>
      </c>
      <c r="G121" s="62">
        <v>588</v>
      </c>
      <c r="H121" s="62">
        <f>IF(G121&lt;&gt;".",F121+G121,".")</f>
        <v>653</v>
      </c>
      <c r="I121" s="61">
        <f>D121+E121</f>
        <v>5803</v>
      </c>
      <c r="J121" s="60">
        <f>D121+F121</f>
        <v>5777</v>
      </c>
      <c r="K121" s="62">
        <f>IF(H121&lt;&gt;".",D121+H121,".")</f>
        <v>6365</v>
      </c>
      <c r="L121" s="63">
        <f>IF(J121&lt;&gt;0,I121*100/J121,".")</f>
        <v>100.45006058507876</v>
      </c>
      <c r="M121" s="64">
        <f>IF(K121&lt;&gt;".",IF(K121&lt;&gt;0,I121*100/K121,"."),".")</f>
        <v>91.17046347211311</v>
      </c>
      <c r="N121" s="62">
        <f>I121-J121</f>
        <v>26</v>
      </c>
      <c r="O121" s="62">
        <f>IF(K121&lt;&gt;".",I121-K121,".")</f>
        <v>-562</v>
      </c>
      <c r="P121" s="64">
        <f>IF(D120&lt;&gt;0,(D121-D120)*100/D120,".")</f>
        <v>1.8000356442701835</v>
      </c>
      <c r="Q121" s="63">
        <f>IF(I120&lt;&gt;0,(I121-I120)*100/I120,".")</f>
        <v>1.2563252486477055</v>
      </c>
      <c r="R121" s="65">
        <f>IF(AND(J120&lt;&gt;0,J120&lt;&gt;"."),(J121-J120)*100/J120,".")</f>
        <v>1.9770520741394528</v>
      </c>
      <c r="S121" s="65">
        <f>IF(AND(K120&lt;&gt;0,K120&lt;&gt;".",K121&lt;&gt;"."),(K121-K120)*100/K120,".")</f>
        <v>0.2204377263423083</v>
      </c>
    </row>
    <row r="122" spans="2:19" ht="18.75" customHeight="1">
      <c r="B122" s="48"/>
      <c r="C122" s="55"/>
      <c r="D122" s="60"/>
      <c r="E122" s="61"/>
      <c r="F122" s="60"/>
      <c r="G122" s="62"/>
      <c r="H122" s="62"/>
      <c r="I122" s="61"/>
      <c r="J122" s="60"/>
      <c r="K122" s="62"/>
      <c r="L122" s="63"/>
      <c r="M122" s="64"/>
      <c r="N122" s="62"/>
      <c r="O122" s="62"/>
      <c r="P122" s="64"/>
      <c r="Q122" s="63"/>
      <c r="R122" s="65"/>
      <c r="S122" s="65"/>
    </row>
    <row r="123" spans="2:19" ht="24" customHeight="1">
      <c r="B123" s="48"/>
      <c r="C123" s="49" t="s">
        <v>58</v>
      </c>
      <c r="D123" s="50"/>
      <c r="E123" s="51"/>
      <c r="F123" s="50"/>
      <c r="G123" s="50"/>
      <c r="H123" s="52"/>
      <c r="I123" s="51"/>
      <c r="J123" s="50"/>
      <c r="K123" s="52"/>
      <c r="L123" s="50"/>
      <c r="M123" s="51"/>
      <c r="N123" s="50"/>
      <c r="O123" s="50"/>
      <c r="P123" s="51"/>
      <c r="Q123" s="50"/>
      <c r="R123" s="53"/>
      <c r="S123" s="53"/>
    </row>
    <row r="124" spans="2:19" ht="5.25" customHeight="1">
      <c r="B124" s="48"/>
      <c r="C124" s="55"/>
      <c r="D124" s="56"/>
      <c r="E124" s="57"/>
      <c r="F124" s="56"/>
      <c r="G124" s="56"/>
      <c r="H124" s="58"/>
      <c r="I124" s="57"/>
      <c r="J124" s="56"/>
      <c r="K124" s="58"/>
      <c r="L124" s="56"/>
      <c r="M124" s="57"/>
      <c r="N124" s="56"/>
      <c r="O124" s="56"/>
      <c r="P124" s="57"/>
      <c r="Q124" s="56"/>
      <c r="R124" s="59"/>
      <c r="S124" s="59"/>
    </row>
    <row r="125" spans="2:19" ht="12">
      <c r="B125" s="48"/>
      <c r="C125" s="55">
        <v>1998</v>
      </c>
      <c r="D125" s="60">
        <v>3471</v>
      </c>
      <c r="E125" s="61">
        <v>202</v>
      </c>
      <c r="F125" s="60">
        <v>157</v>
      </c>
      <c r="G125" s="62" t="s">
        <v>44</v>
      </c>
      <c r="H125" s="62" t="str">
        <f>IF(G125&lt;&gt;".",F125+G125,".")</f>
        <v>.</v>
      </c>
      <c r="I125" s="61">
        <f>D125+E125</f>
        <v>3673</v>
      </c>
      <c r="J125" s="60">
        <f>D125+F125</f>
        <v>3628</v>
      </c>
      <c r="K125" s="62" t="str">
        <f>IF(H125&lt;&gt;".",D125+H125,".")</f>
        <v>.</v>
      </c>
      <c r="L125" s="63">
        <f>IF(J125&lt;&gt;0,I125*100/J125,".")</f>
        <v>101.24035281146637</v>
      </c>
      <c r="M125" s="64" t="str">
        <f>IF(K125&lt;&gt;".",IF(K125&lt;&gt;0,I125*100/K125,"."),".")</f>
        <v>.</v>
      </c>
      <c r="N125" s="62">
        <f>I125-J125</f>
        <v>45</v>
      </c>
      <c r="O125" s="62" t="str">
        <f>IF(K125&lt;&gt;".",I125-K125,".")</f>
        <v>.</v>
      </c>
      <c r="P125" s="64" t="str">
        <f>IF(D124&lt;&gt;0,(D125-D124)*100/D124,".")</f>
        <v>.</v>
      </c>
      <c r="Q125" s="63" t="str">
        <f>IF(I124&lt;&gt;0,(I125-I124)*100/I124,".")</f>
        <v>.</v>
      </c>
      <c r="R125" s="65" t="str">
        <f>IF(AND(J124&lt;&gt;0,J124&lt;&gt;"."),(J125-J124)*100/J124,".")</f>
        <v>.</v>
      </c>
      <c r="S125" s="65" t="str">
        <f>IF(AND(K124&lt;&gt;0,K124&lt;&gt;".",K125&lt;&gt;"."),(K125-K124)*100/K124,".")</f>
        <v>.</v>
      </c>
    </row>
    <row r="126" spans="2:19" ht="12">
      <c r="B126" s="48"/>
      <c r="C126" s="55">
        <v>1999</v>
      </c>
      <c r="D126" s="60">
        <v>3693</v>
      </c>
      <c r="E126" s="61">
        <v>152</v>
      </c>
      <c r="F126" s="60">
        <v>212</v>
      </c>
      <c r="G126" s="62" t="s">
        <v>44</v>
      </c>
      <c r="H126" s="62" t="str">
        <f>IF(G126&lt;&gt;".",F126+G126,".")</f>
        <v>.</v>
      </c>
      <c r="I126" s="61">
        <f>D126+E126</f>
        <v>3845</v>
      </c>
      <c r="J126" s="60">
        <f>D126+F126</f>
        <v>3905</v>
      </c>
      <c r="K126" s="62" t="str">
        <f>IF(H126&lt;&gt;".",D126+H126,".")</f>
        <v>.</v>
      </c>
      <c r="L126" s="63">
        <f>IF(J126&lt;&gt;0,I126*100/J126,".")</f>
        <v>98.46350832266326</v>
      </c>
      <c r="M126" s="64" t="str">
        <f>IF(K126&lt;&gt;".",IF(K126&lt;&gt;0,I126*100/K126,"."),".")</f>
        <v>.</v>
      </c>
      <c r="N126" s="62">
        <f>I126-J126</f>
        <v>-60</v>
      </c>
      <c r="O126" s="62" t="str">
        <f>IF(K126&lt;&gt;".",I126-K126,".")</f>
        <v>.</v>
      </c>
      <c r="P126" s="64">
        <f>IF(D125&lt;&gt;0,(D126-D125)*100/D125,".")</f>
        <v>6.395851339671564</v>
      </c>
      <c r="Q126" s="63">
        <f>IF(I125&lt;&gt;0,(I126-I125)*100/I125,".")</f>
        <v>4.6828205826300024</v>
      </c>
      <c r="R126" s="65">
        <f>IF(AND(J125&lt;&gt;0,J125&lt;&gt;"."),(J126-J125)*100/J125,".")</f>
        <v>7.635060639470783</v>
      </c>
      <c r="S126" s="65" t="str">
        <f>IF(AND(K125&lt;&gt;0,K125&lt;&gt;".",K126&lt;&gt;"."),(K126-K125)*100/K125,".")</f>
        <v>.</v>
      </c>
    </row>
    <row r="127" spans="2:19" ht="12">
      <c r="B127" s="48"/>
      <c r="C127" s="55">
        <v>2000</v>
      </c>
      <c r="D127" s="60">
        <v>3664</v>
      </c>
      <c r="E127" s="61">
        <v>213</v>
      </c>
      <c r="F127" s="60">
        <v>150</v>
      </c>
      <c r="G127" s="62" t="s">
        <v>44</v>
      </c>
      <c r="H127" s="62" t="str">
        <f>IF(G127&lt;&gt;".",F127+G127,".")</f>
        <v>.</v>
      </c>
      <c r="I127" s="61">
        <f>D127+E127</f>
        <v>3877</v>
      </c>
      <c r="J127" s="60">
        <f>D127+F127</f>
        <v>3814</v>
      </c>
      <c r="K127" s="62" t="str">
        <f>IF(H127&lt;&gt;".",D127+H127,".")</f>
        <v>.</v>
      </c>
      <c r="L127" s="63">
        <f>IF(J127&lt;&gt;0,I127*100/J127,".")</f>
        <v>101.65180912427897</v>
      </c>
      <c r="M127" s="64" t="str">
        <f>IF(K127&lt;&gt;".",IF(K127&lt;&gt;0,I127*100/K127,"."),".")</f>
        <v>.</v>
      </c>
      <c r="N127" s="62">
        <f>I127-J127</f>
        <v>63</v>
      </c>
      <c r="O127" s="62" t="str">
        <f>IF(K127&lt;&gt;".",I127-K127,".")</f>
        <v>.</v>
      </c>
      <c r="P127" s="64">
        <f>IF(D126&lt;&gt;0,(D127-D126)*100/D126,".")</f>
        <v>-0.785269428648795</v>
      </c>
      <c r="Q127" s="63">
        <f>IF(I126&lt;&gt;0,(I127-I126)*100/I126,".")</f>
        <v>0.8322496749024707</v>
      </c>
      <c r="R127" s="65">
        <f>IF(AND(J126&lt;&gt;0,J126&lt;&gt;"."),(J127-J126)*100/J126,".")</f>
        <v>-2.330345710627401</v>
      </c>
      <c r="S127" s="65" t="str">
        <f>IF(AND(K126&lt;&gt;0,K126&lt;&gt;".",K127&lt;&gt;"."),(K127-K126)*100/K126,".")</f>
        <v>.</v>
      </c>
    </row>
    <row r="128" spans="2:19" ht="12">
      <c r="B128" s="48"/>
      <c r="C128" s="55">
        <v>2001</v>
      </c>
      <c r="D128" s="60">
        <v>3509</v>
      </c>
      <c r="E128" s="61">
        <v>293</v>
      </c>
      <c r="F128" s="60">
        <v>101</v>
      </c>
      <c r="G128" s="62" t="s">
        <v>44</v>
      </c>
      <c r="H128" s="62" t="str">
        <f>IF(G128&lt;&gt;".",F128+G128,".")</f>
        <v>.</v>
      </c>
      <c r="I128" s="61">
        <f>D128+E128</f>
        <v>3802</v>
      </c>
      <c r="J128" s="60">
        <f>D128+F128</f>
        <v>3610</v>
      </c>
      <c r="K128" s="62" t="str">
        <f>IF(H128&lt;&gt;".",D128+H128,".")</f>
        <v>.</v>
      </c>
      <c r="L128" s="63">
        <f>IF(J128&lt;&gt;0,I128*100/J128,".")</f>
        <v>105.31855955678671</v>
      </c>
      <c r="M128" s="64" t="str">
        <f>IF(K128&lt;&gt;".",IF(K128&lt;&gt;0,I128*100/K128,"."),".")</f>
        <v>.</v>
      </c>
      <c r="N128" s="62">
        <f>I128-J128</f>
        <v>192</v>
      </c>
      <c r="O128" s="62" t="str">
        <f>IF(K128&lt;&gt;".",I128-K128,".")</f>
        <v>.</v>
      </c>
      <c r="P128" s="64">
        <f>IF(D127&lt;&gt;0,(D128-D127)*100/D127,".")</f>
        <v>-4.2303493449781655</v>
      </c>
      <c r="Q128" s="63">
        <f>IF(I127&lt;&gt;0,(I128-I127)*100/I127,".")</f>
        <v>-1.9344854268764509</v>
      </c>
      <c r="R128" s="65">
        <f>IF(AND(J127&lt;&gt;0,J127&lt;&gt;"."),(J128-J127)*100/J127,".")</f>
        <v>-5.348715259570005</v>
      </c>
      <c r="S128" s="65" t="str">
        <f>IF(AND(K127&lt;&gt;0,K127&lt;&gt;".",K128&lt;&gt;"."),(K128-K127)*100/K127,".")</f>
        <v>.</v>
      </c>
    </row>
    <row r="129" spans="2:19" ht="12">
      <c r="B129" s="48"/>
      <c r="C129" s="55">
        <v>2002</v>
      </c>
      <c r="D129" s="60">
        <v>3168</v>
      </c>
      <c r="E129" s="61">
        <v>237</v>
      </c>
      <c r="F129" s="60">
        <v>58</v>
      </c>
      <c r="G129" s="62" t="s">
        <v>44</v>
      </c>
      <c r="H129" s="62" t="str">
        <f>IF(G129&lt;&gt;".",F129+G129,".")</f>
        <v>.</v>
      </c>
      <c r="I129" s="61">
        <f>D129+E129</f>
        <v>3405</v>
      </c>
      <c r="J129" s="60">
        <f>D129+F129</f>
        <v>3226</v>
      </c>
      <c r="K129" s="62" t="str">
        <f>IF(H129&lt;&gt;".",D129+H129,".")</f>
        <v>.</v>
      </c>
      <c r="L129" s="63">
        <f>IF(J129&lt;&gt;0,I129*100/J129,".")</f>
        <v>105.5486670799752</v>
      </c>
      <c r="M129" s="64" t="str">
        <f>IF(K129&lt;&gt;".",IF(K129&lt;&gt;0,I129*100/K129,"."),".")</f>
        <v>.</v>
      </c>
      <c r="N129" s="62">
        <f>I129-J129</f>
        <v>179</v>
      </c>
      <c r="O129" s="62" t="str">
        <f>IF(K129&lt;&gt;".",I129-K129,".")</f>
        <v>.</v>
      </c>
      <c r="P129" s="64">
        <f>IF(D128&lt;&gt;0,(D129-D128)*100/D128,".")</f>
        <v>-9.717868338557993</v>
      </c>
      <c r="Q129" s="63">
        <f>IF(I128&lt;&gt;0,(I129-I128)*100/I128,".")</f>
        <v>-10.441872698579695</v>
      </c>
      <c r="R129" s="65">
        <f>IF(AND(J128&lt;&gt;0,J128&lt;&gt;"."),(J129-J128)*100/J128,".")</f>
        <v>-10.637119113573407</v>
      </c>
      <c r="S129" s="65" t="str">
        <f>IF(AND(K128&lt;&gt;0,K128&lt;&gt;".",K129&lt;&gt;"."),(K129-K128)*100/K128,".")</f>
        <v>.</v>
      </c>
    </row>
    <row r="130" spans="2:19" ht="12">
      <c r="B130" s="48"/>
      <c r="C130" s="55">
        <v>2003</v>
      </c>
      <c r="D130" s="60">
        <v>3077</v>
      </c>
      <c r="E130" s="61">
        <v>175</v>
      </c>
      <c r="F130" s="60">
        <v>110</v>
      </c>
      <c r="G130" s="62" t="s">
        <v>44</v>
      </c>
      <c r="H130" s="62" t="str">
        <f>IF(G130&lt;&gt;".",F130+G130,".")</f>
        <v>.</v>
      </c>
      <c r="I130" s="61">
        <f>D130+E130</f>
        <v>3252</v>
      </c>
      <c r="J130" s="60">
        <f>D130+F130</f>
        <v>3187</v>
      </c>
      <c r="K130" s="62" t="str">
        <f>IF(H130&lt;&gt;".",D130+H130,".")</f>
        <v>.</v>
      </c>
      <c r="L130" s="63">
        <f>IF(J130&lt;&gt;0,I130*100/J130,".")</f>
        <v>102.03953561342956</v>
      </c>
      <c r="M130" s="64" t="str">
        <f>IF(K130&lt;&gt;".",IF(K130&lt;&gt;0,I130*100/K130,"."),".")</f>
        <v>.</v>
      </c>
      <c r="N130" s="62">
        <f>I130-J130</f>
        <v>65</v>
      </c>
      <c r="O130" s="62" t="str">
        <f>IF(K130&lt;&gt;".",I130-K130,".")</f>
        <v>.</v>
      </c>
      <c r="P130" s="64">
        <f>IF(D129&lt;&gt;0,(D130-D129)*100/D129,".")</f>
        <v>-2.8724747474747474</v>
      </c>
      <c r="Q130" s="63">
        <f>IF(I129&lt;&gt;0,(I130-I129)*100/I129,".")</f>
        <v>-4.493392070484582</v>
      </c>
      <c r="R130" s="65">
        <f>IF(AND(J129&lt;&gt;0,J129&lt;&gt;"."),(J130-J129)*100/J129,".")</f>
        <v>-1.2089274643521388</v>
      </c>
      <c r="S130" s="65" t="str">
        <f>IF(AND(K129&lt;&gt;0,K129&lt;&gt;".",K130&lt;&gt;"."),(K130-K129)*100/K129,".")</f>
        <v>.</v>
      </c>
    </row>
    <row r="131" spans="2:19" ht="12">
      <c r="B131" s="48"/>
      <c r="C131" s="55">
        <v>2004</v>
      </c>
      <c r="D131" s="60">
        <v>3301</v>
      </c>
      <c r="E131" s="61">
        <v>205</v>
      </c>
      <c r="F131" s="60">
        <v>225</v>
      </c>
      <c r="G131" s="62" t="s">
        <v>44</v>
      </c>
      <c r="H131" s="62" t="str">
        <f>IF(G131&lt;&gt;".",F131+G131,".")</f>
        <v>.</v>
      </c>
      <c r="I131" s="61">
        <f>D131+E131</f>
        <v>3506</v>
      </c>
      <c r="J131" s="60">
        <f>D131+F131</f>
        <v>3526</v>
      </c>
      <c r="K131" s="62" t="str">
        <f>IF(H131&lt;&gt;".",D131+H131,".")</f>
        <v>.</v>
      </c>
      <c r="L131" s="63">
        <f>IF(J131&lt;&gt;0,I131*100/J131,".")</f>
        <v>99.43278502552468</v>
      </c>
      <c r="M131" s="64" t="str">
        <f>IF(K131&lt;&gt;".",IF(K131&lt;&gt;0,I131*100/K131,"."),".")</f>
        <v>.</v>
      </c>
      <c r="N131" s="62">
        <f>I131-J131</f>
        <v>-20</v>
      </c>
      <c r="O131" s="62" t="str">
        <f>IF(K131&lt;&gt;".",I131-K131,".")</f>
        <v>.</v>
      </c>
      <c r="P131" s="64">
        <f>IF(D130&lt;&gt;0,(D131-D130)*100/D130,".")</f>
        <v>7.279818004549886</v>
      </c>
      <c r="Q131" s="63">
        <f>IF(I130&lt;&gt;0,(I131-I130)*100/I130,".")</f>
        <v>7.810578105781058</v>
      </c>
      <c r="R131" s="65">
        <f>IF(AND(J130&lt;&gt;0,J130&lt;&gt;"."),(J131-J130)*100/J130,".")</f>
        <v>10.63696266080954</v>
      </c>
      <c r="S131" s="65" t="str">
        <f>IF(AND(K130&lt;&gt;0,K130&lt;&gt;".",K131&lt;&gt;"."),(K131-K130)*100/K130,".")</f>
        <v>.</v>
      </c>
    </row>
    <row r="132" spans="2:19" ht="12">
      <c r="B132" s="48"/>
      <c r="C132" s="55">
        <v>2005</v>
      </c>
      <c r="D132" s="60">
        <v>3070</v>
      </c>
      <c r="E132" s="61">
        <v>257</v>
      </c>
      <c r="F132" s="60">
        <v>75</v>
      </c>
      <c r="G132" s="62" t="s">
        <v>44</v>
      </c>
      <c r="H132" s="62" t="str">
        <f>IF(G132&lt;&gt;".",F132+G132,".")</f>
        <v>.</v>
      </c>
      <c r="I132" s="61">
        <f>D132+E132</f>
        <v>3327</v>
      </c>
      <c r="J132" s="60">
        <f>D132+F132</f>
        <v>3145</v>
      </c>
      <c r="K132" s="62" t="str">
        <f>IF(H132&lt;&gt;".",D132+H132,".")</f>
        <v>.</v>
      </c>
      <c r="L132" s="63">
        <f>IF(J132&lt;&gt;0,I132*100/J132,".")</f>
        <v>105.78696343402225</v>
      </c>
      <c r="M132" s="64" t="str">
        <f>IF(K132&lt;&gt;".",IF(K132&lt;&gt;0,I132*100/K132,"."),".")</f>
        <v>.</v>
      </c>
      <c r="N132" s="62">
        <f>I132-J132</f>
        <v>182</v>
      </c>
      <c r="O132" s="62" t="str">
        <f>IF(K132&lt;&gt;".",I132-K132,".")</f>
        <v>.</v>
      </c>
      <c r="P132" s="64">
        <f>IF(D131&lt;&gt;0,(D132-D131)*100/D131,".")</f>
        <v>-6.997879430475614</v>
      </c>
      <c r="Q132" s="63">
        <f>IF(I131&lt;&gt;0,(I132-I131)*100/I131,".")</f>
        <v>-5.105533371363377</v>
      </c>
      <c r="R132" s="65">
        <f>IF(AND(J131&lt;&gt;0,J131&lt;&gt;"."),(J132-J131)*100/J131,".")</f>
        <v>-10.805445263754963</v>
      </c>
      <c r="S132" s="65" t="str">
        <f>IF(AND(K131&lt;&gt;0,K131&lt;&gt;".",K132&lt;&gt;"."),(K132-K131)*100/K131,".")</f>
        <v>.</v>
      </c>
    </row>
    <row r="133" spans="2:19" ht="12">
      <c r="B133" s="48"/>
      <c r="C133" s="55">
        <v>2006</v>
      </c>
      <c r="D133" s="60">
        <v>3212</v>
      </c>
      <c r="E133" s="61">
        <v>80</v>
      </c>
      <c r="F133" s="60">
        <v>155</v>
      </c>
      <c r="G133" s="62" t="s">
        <v>44</v>
      </c>
      <c r="H133" s="62" t="str">
        <f>IF(G133&lt;&gt;".",F133+G133,".")</f>
        <v>.</v>
      </c>
      <c r="I133" s="61">
        <f>D133+E133</f>
        <v>3292</v>
      </c>
      <c r="J133" s="60">
        <f>D133+F133</f>
        <v>3367</v>
      </c>
      <c r="K133" s="62" t="str">
        <f>IF(H133&lt;&gt;".",D133+H133,".")</f>
        <v>.</v>
      </c>
      <c r="L133" s="63">
        <f>IF(J133&lt;&gt;0,I133*100/J133,".")</f>
        <v>97.77249777249777</v>
      </c>
      <c r="M133" s="64" t="str">
        <f>IF(K133&lt;&gt;".",IF(K133&lt;&gt;0,I133*100/K133,"."),".")</f>
        <v>.</v>
      </c>
      <c r="N133" s="62">
        <f>I133-J133</f>
        <v>-75</v>
      </c>
      <c r="O133" s="62" t="str">
        <f>IF(K133&lt;&gt;".",I133-K133,".")</f>
        <v>.</v>
      </c>
      <c r="P133" s="64">
        <f>IF(D132&lt;&gt;0,(D133-D132)*100/D132,".")</f>
        <v>4.625407166123779</v>
      </c>
      <c r="Q133" s="63">
        <f>IF(I132&lt;&gt;0,(I133-I132)*100/I132,".")</f>
        <v>-1.0519987977156597</v>
      </c>
      <c r="R133" s="65">
        <f>IF(AND(J132&lt;&gt;0,J132&lt;&gt;"."),(J133-J132)*100/J132,".")</f>
        <v>7.0588235294117645</v>
      </c>
      <c r="S133" s="65" t="str">
        <f>IF(AND(K132&lt;&gt;0,K132&lt;&gt;".",K133&lt;&gt;"."),(K133-K132)*100/K132,".")</f>
        <v>.</v>
      </c>
    </row>
    <row r="134" spans="2:19" ht="12">
      <c r="B134" s="48"/>
      <c r="C134" s="55">
        <v>2007</v>
      </c>
      <c r="D134" s="60">
        <v>3801</v>
      </c>
      <c r="E134" s="61">
        <v>90</v>
      </c>
      <c r="F134" s="60">
        <v>96</v>
      </c>
      <c r="G134" s="62">
        <v>545</v>
      </c>
      <c r="H134" s="62">
        <f>IF(G134&lt;&gt;".",F134+G134,".")</f>
        <v>641</v>
      </c>
      <c r="I134" s="61">
        <f>D134+E134</f>
        <v>3891</v>
      </c>
      <c r="J134" s="60">
        <f>D134+F134</f>
        <v>3897</v>
      </c>
      <c r="K134" s="62">
        <f>IF(H134&lt;&gt;".",D134+H134,".")</f>
        <v>4442</v>
      </c>
      <c r="L134" s="63">
        <f>IF(J134&lt;&gt;0,I134*100/J134,".")</f>
        <v>99.84603541185527</v>
      </c>
      <c r="M134" s="64">
        <f>IF(K134&lt;&gt;".",IF(K134&lt;&gt;0,I134*100/K134,"."),".")</f>
        <v>87.59567762269248</v>
      </c>
      <c r="N134" s="62">
        <f>I134-J134</f>
        <v>-6</v>
      </c>
      <c r="O134" s="62">
        <f>IF(K134&lt;&gt;".",I134-K134,".")</f>
        <v>-551</v>
      </c>
      <c r="P134" s="64">
        <f>IF(D133&lt;&gt;0,(D134-D133)*100/D133,".")</f>
        <v>18.337484433374843</v>
      </c>
      <c r="Q134" s="63">
        <f>IF(I133&lt;&gt;0,(I134-I133)*100/I133,".")</f>
        <v>18.195625759416767</v>
      </c>
      <c r="R134" s="65">
        <f>IF(AND(J133&lt;&gt;0,J133&lt;&gt;"."),(J134-J133)*100/J133,".")</f>
        <v>15.74101574101574</v>
      </c>
      <c r="S134" s="65" t="str">
        <f>IF(AND(K133&lt;&gt;0,K133&lt;&gt;".",K134&lt;&gt;"."),(K134-K133)*100/K133,".")</f>
        <v>.</v>
      </c>
    </row>
    <row r="135" spans="2:19" ht="12">
      <c r="B135" s="48"/>
      <c r="C135" s="55">
        <v>2008</v>
      </c>
      <c r="D135" s="60">
        <v>3550</v>
      </c>
      <c r="E135" s="61">
        <v>96</v>
      </c>
      <c r="F135" s="60">
        <v>63</v>
      </c>
      <c r="G135" s="62">
        <v>506</v>
      </c>
      <c r="H135" s="62">
        <f>IF(G135&lt;&gt;".",F135+G135,".")</f>
        <v>569</v>
      </c>
      <c r="I135" s="61">
        <f>D135+E135</f>
        <v>3646</v>
      </c>
      <c r="J135" s="60">
        <f>D135+F135</f>
        <v>3613</v>
      </c>
      <c r="K135" s="62">
        <f>IF(H135&lt;&gt;".",D135+H135,".")</f>
        <v>4119</v>
      </c>
      <c r="L135" s="63">
        <f>IF(J135&lt;&gt;0,I135*100/J135,".")</f>
        <v>100.91336839191807</v>
      </c>
      <c r="M135" s="64">
        <f>IF(K135&lt;&gt;".",IF(K135&lt;&gt;0,I135*100/K135,"."),".")</f>
        <v>88.5166302500607</v>
      </c>
      <c r="N135" s="62">
        <f>I135-J135</f>
        <v>33</v>
      </c>
      <c r="O135" s="62">
        <f>IF(K135&lt;&gt;".",I135-K135,".")</f>
        <v>-473</v>
      </c>
      <c r="P135" s="64">
        <f>IF(D134&lt;&gt;0,(D135-D134)*100/D134,".")</f>
        <v>-6.6035253880557745</v>
      </c>
      <c r="Q135" s="63">
        <f>IF(I134&lt;&gt;0,(I135-I134)*100/I134,".")</f>
        <v>-6.296581855564122</v>
      </c>
      <c r="R135" s="65">
        <f>IF(AND(J134&lt;&gt;0,J134&lt;&gt;"."),(J135-J134)*100/J134,".")</f>
        <v>-7.287657172183731</v>
      </c>
      <c r="S135" s="65">
        <f>IF(AND(K134&lt;&gt;0,K134&lt;&gt;".",K135&lt;&gt;"."),(K135-K134)*100/K134,".")</f>
        <v>-7.271499324628546</v>
      </c>
    </row>
    <row r="136" spans="2:19" ht="12">
      <c r="B136" s="48"/>
      <c r="C136" s="55">
        <v>2009</v>
      </c>
      <c r="D136" s="60">
        <v>3351</v>
      </c>
      <c r="E136" s="61">
        <v>19</v>
      </c>
      <c r="F136" s="60">
        <v>86</v>
      </c>
      <c r="G136" s="62">
        <v>517</v>
      </c>
      <c r="H136" s="62">
        <f>IF(G136&lt;&gt;".",F136+G136,".")</f>
        <v>603</v>
      </c>
      <c r="I136" s="61">
        <f>D136+E136</f>
        <v>3370</v>
      </c>
      <c r="J136" s="60">
        <f>D136+F136</f>
        <v>3437</v>
      </c>
      <c r="K136" s="62">
        <f>IF(H136&lt;&gt;".",D136+H136,".")</f>
        <v>3954</v>
      </c>
      <c r="L136" s="63">
        <f>IF(J136&lt;&gt;0,I136*100/J136,".")</f>
        <v>98.05062554553389</v>
      </c>
      <c r="M136" s="64">
        <f>IF(K136&lt;&gt;".",IF(K136&lt;&gt;0,I136*100/K136,"."),".")</f>
        <v>85.23014668689935</v>
      </c>
      <c r="N136" s="62">
        <f>I136-J136</f>
        <v>-67</v>
      </c>
      <c r="O136" s="62">
        <f>IF(K136&lt;&gt;".",I136-K136,".")</f>
        <v>-584</v>
      </c>
      <c r="P136" s="64">
        <f>IF(D135&lt;&gt;0,(D136-D135)*100/D135,".")</f>
        <v>-5.605633802816901</v>
      </c>
      <c r="Q136" s="63">
        <f>IF(I135&lt;&gt;0,(I136-I135)*100/I135,".")</f>
        <v>-7.569939659901261</v>
      </c>
      <c r="R136" s="65">
        <f>IF(AND(J135&lt;&gt;0,J135&lt;&gt;"."),(J136-J135)*100/J135,".")</f>
        <v>-4.871298090229726</v>
      </c>
      <c r="S136" s="65">
        <f>IF(AND(K135&lt;&gt;0,K135&lt;&gt;".",K136&lt;&gt;"."),(K136-K135)*100/K135,".")</f>
        <v>-4.005826656955572</v>
      </c>
    </row>
    <row r="137" spans="2:19" ht="12">
      <c r="B137" s="48"/>
      <c r="C137" s="55">
        <v>2010</v>
      </c>
      <c r="D137" s="60">
        <v>3403</v>
      </c>
      <c r="E137" s="61">
        <v>110</v>
      </c>
      <c r="F137" s="60">
        <v>76</v>
      </c>
      <c r="G137" s="62">
        <v>504</v>
      </c>
      <c r="H137" s="62">
        <f>IF(G137&lt;&gt;".",F137+G137,".")</f>
        <v>580</v>
      </c>
      <c r="I137" s="61">
        <f>D137+E137</f>
        <v>3513</v>
      </c>
      <c r="J137" s="60">
        <f>D137+F137</f>
        <v>3479</v>
      </c>
      <c r="K137" s="62">
        <f>IF(H137&lt;&gt;".",D137+H137,".")</f>
        <v>3983</v>
      </c>
      <c r="L137" s="63">
        <f>IF(J137&lt;&gt;0,I137*100/J137,".")</f>
        <v>100.97729232538086</v>
      </c>
      <c r="M137" s="64">
        <f>IF(K137&lt;&gt;".",IF(K137&lt;&gt;0,I137*100/K137,"."),".")</f>
        <v>88.19984935977907</v>
      </c>
      <c r="N137" s="62">
        <f>I137-J137</f>
        <v>34</v>
      </c>
      <c r="O137" s="62">
        <f>IF(K137&lt;&gt;".",I137-K137,".")</f>
        <v>-470</v>
      </c>
      <c r="P137" s="64">
        <f>IF(D136&lt;&gt;0,(D137-D136)*100/D136,".")</f>
        <v>1.5517755893763057</v>
      </c>
      <c r="Q137" s="63">
        <f>IF(I136&lt;&gt;0,(I137-I136)*100/I136,".")</f>
        <v>4.243323442136498</v>
      </c>
      <c r="R137" s="65">
        <f>IF(AND(J136&lt;&gt;0,J136&lt;&gt;"."),(J137-J136)*100/J136,".")</f>
        <v>1.2219959266802445</v>
      </c>
      <c r="S137" s="65">
        <f>IF(AND(K136&lt;&gt;0,K136&lt;&gt;".",K137&lt;&gt;"."),(K137-K136)*100/K136,".")</f>
        <v>0.7334344967121902</v>
      </c>
    </row>
    <row r="138" spans="2:19" ht="18.75" customHeight="1">
      <c r="B138" s="48"/>
      <c r="C138" s="55"/>
      <c r="D138" s="60"/>
      <c r="E138" s="61"/>
      <c r="F138" s="60"/>
      <c r="G138" s="62"/>
      <c r="H138" s="62"/>
      <c r="I138" s="61"/>
      <c r="J138" s="60"/>
      <c r="K138" s="62"/>
      <c r="L138" s="63"/>
      <c r="M138" s="64"/>
      <c r="N138" s="62"/>
      <c r="O138" s="62"/>
      <c r="P138" s="64"/>
      <c r="Q138" s="63"/>
      <c r="R138" s="65"/>
      <c r="S138" s="65"/>
    </row>
    <row r="139" spans="2:19" ht="24" customHeight="1">
      <c r="B139" s="48"/>
      <c r="C139" s="49" t="s">
        <v>59</v>
      </c>
      <c r="D139" s="50"/>
      <c r="E139" s="51"/>
      <c r="F139" s="50"/>
      <c r="G139" s="50"/>
      <c r="H139" s="52"/>
      <c r="I139" s="51"/>
      <c r="J139" s="50"/>
      <c r="K139" s="52"/>
      <c r="L139" s="50"/>
      <c r="M139" s="51"/>
      <c r="N139" s="50"/>
      <c r="O139" s="50"/>
      <c r="P139" s="51"/>
      <c r="Q139" s="50"/>
      <c r="R139" s="53"/>
      <c r="S139" s="53"/>
    </row>
    <row r="140" spans="2:19" ht="5.25" customHeight="1">
      <c r="B140" s="48"/>
      <c r="C140" s="55"/>
      <c r="D140" s="56"/>
      <c r="E140" s="57"/>
      <c r="F140" s="56"/>
      <c r="G140" s="56"/>
      <c r="H140" s="58"/>
      <c r="I140" s="57"/>
      <c r="J140" s="56"/>
      <c r="K140" s="58"/>
      <c r="L140" s="56"/>
      <c r="M140" s="57"/>
      <c r="N140" s="56"/>
      <c r="O140" s="56"/>
      <c r="P140" s="57"/>
      <c r="Q140" s="56"/>
      <c r="R140" s="59"/>
      <c r="S140" s="59"/>
    </row>
    <row r="141" spans="2:19" ht="12">
      <c r="B141" s="48"/>
      <c r="C141" s="55">
        <v>1998</v>
      </c>
      <c r="D141" s="60">
        <v>4659</v>
      </c>
      <c r="E141" s="61">
        <v>217</v>
      </c>
      <c r="F141" s="60">
        <v>73</v>
      </c>
      <c r="G141" s="62" t="s">
        <v>44</v>
      </c>
      <c r="H141" s="62" t="str">
        <f>IF(G141&lt;&gt;".",F141+G141,".")</f>
        <v>.</v>
      </c>
      <c r="I141" s="61">
        <f>D141+E141</f>
        <v>4876</v>
      </c>
      <c r="J141" s="60">
        <f>D141+F141</f>
        <v>4732</v>
      </c>
      <c r="K141" s="62" t="str">
        <f>IF(H141&lt;&gt;".",D141+H141,".")</f>
        <v>.</v>
      </c>
      <c r="L141" s="63">
        <f>IF(J141&lt;&gt;0,I141*100/J141,".")</f>
        <v>103.04311073541842</v>
      </c>
      <c r="M141" s="64" t="str">
        <f>IF(K141&lt;&gt;".",IF(K141&lt;&gt;0,I141*100/K141,"."),".")</f>
        <v>.</v>
      </c>
      <c r="N141" s="62">
        <f>I141-J141</f>
        <v>144</v>
      </c>
      <c r="O141" s="62" t="str">
        <f>IF(K141&lt;&gt;".",I141-K141,".")</f>
        <v>.</v>
      </c>
      <c r="P141" s="64" t="str">
        <f>IF(D140&lt;&gt;0,(D141-D140)*100/D140,".")</f>
        <v>.</v>
      </c>
      <c r="Q141" s="63" t="str">
        <f>IF(I140&lt;&gt;0,(I141-I140)*100/I140,".")</f>
        <v>.</v>
      </c>
      <c r="R141" s="65" t="str">
        <f>IF(AND(J140&lt;&gt;0,J140&lt;&gt;"."),(J141-J140)*100/J140,".")</f>
        <v>.</v>
      </c>
      <c r="S141" s="65" t="str">
        <f>IF(AND(K140&lt;&gt;0,K140&lt;&gt;".",K141&lt;&gt;"."),(K141-K140)*100/K140,".")</f>
        <v>.</v>
      </c>
    </row>
    <row r="142" spans="2:19" ht="12">
      <c r="B142" s="48"/>
      <c r="C142" s="55">
        <v>1999</v>
      </c>
      <c r="D142" s="60">
        <v>4620</v>
      </c>
      <c r="E142" s="61">
        <v>131</v>
      </c>
      <c r="F142" s="60">
        <v>33</v>
      </c>
      <c r="G142" s="62" t="s">
        <v>44</v>
      </c>
      <c r="H142" s="62" t="str">
        <f>IF(G142&lt;&gt;".",F142+G142,".")</f>
        <v>.</v>
      </c>
      <c r="I142" s="61">
        <f>D142+E142</f>
        <v>4751</v>
      </c>
      <c r="J142" s="60">
        <f>D142+F142</f>
        <v>4653</v>
      </c>
      <c r="K142" s="62" t="str">
        <f>IF(H142&lt;&gt;".",D142+H142,".")</f>
        <v>.</v>
      </c>
      <c r="L142" s="63">
        <f>IF(J142&lt;&gt;0,I142*100/J142,".")</f>
        <v>102.10616806361487</v>
      </c>
      <c r="M142" s="64" t="str">
        <f>IF(K142&lt;&gt;".",IF(K142&lt;&gt;0,I142*100/K142,"."),".")</f>
        <v>.</v>
      </c>
      <c r="N142" s="62">
        <f>I142-J142</f>
        <v>98</v>
      </c>
      <c r="O142" s="62" t="str">
        <f>IF(K142&lt;&gt;".",I142-K142,".")</f>
        <v>.</v>
      </c>
      <c r="P142" s="64">
        <f>IF(D141&lt;&gt;0,(D142-D141)*100/D141,".")</f>
        <v>-0.8370895041854475</v>
      </c>
      <c r="Q142" s="63">
        <f>IF(I141&lt;&gt;0,(I142-I141)*100/I141,".")</f>
        <v>-2.56357670221493</v>
      </c>
      <c r="R142" s="65">
        <f>IF(AND(J141&lt;&gt;0,J141&lt;&gt;"."),(J142-J141)*100/J141,".")</f>
        <v>-1.669484361792054</v>
      </c>
      <c r="S142" s="65" t="str">
        <f>IF(AND(K141&lt;&gt;0,K141&lt;&gt;".",K142&lt;&gt;"."),(K142-K141)*100/K141,".")</f>
        <v>.</v>
      </c>
    </row>
    <row r="143" spans="2:19" ht="12">
      <c r="B143" s="48"/>
      <c r="C143" s="55">
        <v>2000</v>
      </c>
      <c r="D143" s="60">
        <v>4799</v>
      </c>
      <c r="E143" s="61">
        <v>131</v>
      </c>
      <c r="F143" s="60">
        <v>18</v>
      </c>
      <c r="G143" s="62" t="s">
        <v>44</v>
      </c>
      <c r="H143" s="62" t="str">
        <f>IF(G143&lt;&gt;".",F143+G143,".")</f>
        <v>.</v>
      </c>
      <c r="I143" s="61">
        <f>D143+E143</f>
        <v>4930</v>
      </c>
      <c r="J143" s="60">
        <f>D143+F143</f>
        <v>4817</v>
      </c>
      <c r="K143" s="62" t="str">
        <f>IF(H143&lt;&gt;".",D143+H143,".")</f>
        <v>.</v>
      </c>
      <c r="L143" s="63">
        <f>IF(J143&lt;&gt;0,I143*100/J143,".")</f>
        <v>102.34585841810255</v>
      </c>
      <c r="M143" s="64" t="str">
        <f>IF(K143&lt;&gt;".",IF(K143&lt;&gt;0,I143*100/K143,"."),".")</f>
        <v>.</v>
      </c>
      <c r="N143" s="62">
        <f>I143-J143</f>
        <v>113</v>
      </c>
      <c r="O143" s="62" t="str">
        <f>IF(K143&lt;&gt;".",I143-K143,".")</f>
        <v>.</v>
      </c>
      <c r="P143" s="64">
        <f>IF(D142&lt;&gt;0,(D143-D142)*100/D142,".")</f>
        <v>3.8744588744588744</v>
      </c>
      <c r="Q143" s="63">
        <f>IF(I142&lt;&gt;0,(I143-I142)*100/I142,".")</f>
        <v>3.7676278678173016</v>
      </c>
      <c r="R143" s="65">
        <f>IF(AND(J142&lt;&gt;0,J142&lt;&gt;"."),(J143-J142)*100/J142,".")</f>
        <v>3.524607779926929</v>
      </c>
      <c r="S143" s="65" t="str">
        <f>IF(AND(K142&lt;&gt;0,K142&lt;&gt;".",K143&lt;&gt;"."),(K143-K142)*100/K142,".")</f>
        <v>.</v>
      </c>
    </row>
    <row r="144" spans="2:19" ht="12">
      <c r="B144" s="48"/>
      <c r="C144" s="55">
        <v>2001</v>
      </c>
      <c r="D144" s="60">
        <v>4635</v>
      </c>
      <c r="E144" s="61">
        <v>112</v>
      </c>
      <c r="F144" s="60">
        <v>12</v>
      </c>
      <c r="G144" s="62" t="s">
        <v>44</v>
      </c>
      <c r="H144" s="62" t="str">
        <f>IF(G144&lt;&gt;".",F144+G144,".")</f>
        <v>.</v>
      </c>
      <c r="I144" s="61">
        <f>D144+E144</f>
        <v>4747</v>
      </c>
      <c r="J144" s="60">
        <f>D144+F144</f>
        <v>4647</v>
      </c>
      <c r="K144" s="62" t="str">
        <f>IF(H144&lt;&gt;".",D144+H144,".")</f>
        <v>.</v>
      </c>
      <c r="L144" s="63">
        <f>IF(J144&lt;&gt;0,I144*100/J144,".")</f>
        <v>102.1519259737465</v>
      </c>
      <c r="M144" s="64" t="str">
        <f>IF(K144&lt;&gt;".",IF(K144&lt;&gt;0,I144*100/K144,"."),".")</f>
        <v>.</v>
      </c>
      <c r="N144" s="62">
        <f>I144-J144</f>
        <v>100</v>
      </c>
      <c r="O144" s="62" t="str">
        <f>IF(K144&lt;&gt;".",I144-K144,".")</f>
        <v>.</v>
      </c>
      <c r="P144" s="64">
        <f>IF(D143&lt;&gt;0,(D144-D143)*100/D143,".")</f>
        <v>-3.417378620545947</v>
      </c>
      <c r="Q144" s="63">
        <f>IF(I143&lt;&gt;0,(I144-I143)*100/I143,".")</f>
        <v>-3.711967545638945</v>
      </c>
      <c r="R144" s="65">
        <f>IF(AND(J143&lt;&gt;0,J143&lt;&gt;"."),(J144-J143)*100/J143,".")</f>
        <v>-3.529167531658709</v>
      </c>
      <c r="S144" s="65" t="str">
        <f>IF(AND(K143&lt;&gt;0,K143&lt;&gt;".",K144&lt;&gt;"."),(K144-K143)*100/K143,".")</f>
        <v>.</v>
      </c>
    </row>
    <row r="145" spans="2:19" ht="12">
      <c r="B145" s="48"/>
      <c r="C145" s="55">
        <v>2002</v>
      </c>
      <c r="D145" s="60">
        <v>4162</v>
      </c>
      <c r="E145" s="61">
        <v>105</v>
      </c>
      <c r="F145" s="60">
        <v>4</v>
      </c>
      <c r="G145" s="62" t="s">
        <v>44</v>
      </c>
      <c r="H145" s="62" t="str">
        <f>IF(G145&lt;&gt;".",F145+G145,".")</f>
        <v>.</v>
      </c>
      <c r="I145" s="61">
        <f>D145+E145</f>
        <v>4267</v>
      </c>
      <c r="J145" s="60">
        <f>D145+F145</f>
        <v>4166</v>
      </c>
      <c r="K145" s="62" t="str">
        <f>IF(H145&lt;&gt;".",D145+H145,".")</f>
        <v>.</v>
      </c>
      <c r="L145" s="63">
        <f>IF(J145&lt;&gt;0,I145*100/J145,".")</f>
        <v>102.42438790206432</v>
      </c>
      <c r="M145" s="64" t="str">
        <f>IF(K145&lt;&gt;".",IF(K145&lt;&gt;0,I145*100/K145,"."),".")</f>
        <v>.</v>
      </c>
      <c r="N145" s="62">
        <f>I145-J145</f>
        <v>101</v>
      </c>
      <c r="O145" s="62" t="str">
        <f>IF(K145&lt;&gt;".",I145-K145,".")</f>
        <v>.</v>
      </c>
      <c r="P145" s="64">
        <f>IF(D144&lt;&gt;0,(D145-D144)*100/D144,".")</f>
        <v>-10.204962243797196</v>
      </c>
      <c r="Q145" s="63">
        <f>IF(I144&lt;&gt;0,(I145-I144)*100/I144,".")</f>
        <v>-10.111649462818622</v>
      </c>
      <c r="R145" s="65">
        <f>IF(AND(J144&lt;&gt;0,J144&lt;&gt;"."),(J145-J144)*100/J144,".")</f>
        <v>-10.35076393372068</v>
      </c>
      <c r="S145" s="65" t="str">
        <f>IF(AND(K144&lt;&gt;0,K144&lt;&gt;".",K145&lt;&gt;"."),(K145-K144)*100/K144,".")</f>
        <v>.</v>
      </c>
    </row>
    <row r="146" spans="2:19" ht="12">
      <c r="B146" s="48"/>
      <c r="C146" s="55">
        <v>2003</v>
      </c>
      <c r="D146" s="60">
        <v>4059</v>
      </c>
      <c r="E146" s="61">
        <v>117</v>
      </c>
      <c r="F146" s="60">
        <v>33</v>
      </c>
      <c r="G146" s="62" t="s">
        <v>44</v>
      </c>
      <c r="H146" s="62" t="str">
        <f>IF(G146&lt;&gt;".",F146+G146,".")</f>
        <v>.</v>
      </c>
      <c r="I146" s="61">
        <f>D146+E146</f>
        <v>4176</v>
      </c>
      <c r="J146" s="60">
        <f>D146+F146</f>
        <v>4092</v>
      </c>
      <c r="K146" s="62" t="str">
        <f>IF(H146&lt;&gt;".",D146+H146,".")</f>
        <v>.</v>
      </c>
      <c r="L146" s="63">
        <f>IF(J146&lt;&gt;0,I146*100/J146,".")</f>
        <v>102.05278592375366</v>
      </c>
      <c r="M146" s="64" t="str">
        <f>IF(K146&lt;&gt;".",IF(K146&lt;&gt;0,I146*100/K146,"."),".")</f>
        <v>.</v>
      </c>
      <c r="N146" s="62">
        <f>I146-J146</f>
        <v>84</v>
      </c>
      <c r="O146" s="62" t="str">
        <f>IF(K146&lt;&gt;".",I146-K146,".")</f>
        <v>.</v>
      </c>
      <c r="P146" s="64">
        <f>IF(D145&lt;&gt;0,(D146-D145)*100/D145,".")</f>
        <v>-2.474771744353676</v>
      </c>
      <c r="Q146" s="63">
        <f>IF(I145&lt;&gt;0,(I146-I145)*100/I145,".")</f>
        <v>-2.132645887040075</v>
      </c>
      <c r="R146" s="65">
        <f>IF(AND(J145&lt;&gt;0,J145&lt;&gt;"."),(J146-J145)*100/J145,".")</f>
        <v>-1.7762842054728756</v>
      </c>
      <c r="S146" s="65" t="str">
        <f>IF(AND(K145&lt;&gt;0,K145&lt;&gt;".",K146&lt;&gt;"."),(K146-K145)*100/K145,".")</f>
        <v>.</v>
      </c>
    </row>
    <row r="147" spans="2:19" ht="12">
      <c r="B147" s="48"/>
      <c r="C147" s="55">
        <v>2004</v>
      </c>
      <c r="D147" s="60">
        <v>4260</v>
      </c>
      <c r="E147" s="61">
        <v>81</v>
      </c>
      <c r="F147" s="60">
        <v>227</v>
      </c>
      <c r="G147" s="62" t="s">
        <v>44</v>
      </c>
      <c r="H147" s="62" t="str">
        <f>IF(G147&lt;&gt;".",F147+G147,".")</f>
        <v>.</v>
      </c>
      <c r="I147" s="61">
        <f>D147+E147</f>
        <v>4341</v>
      </c>
      <c r="J147" s="60">
        <f>D147+F147</f>
        <v>4487</v>
      </c>
      <c r="K147" s="62" t="str">
        <f>IF(H147&lt;&gt;".",D147+H147,".")</f>
        <v>.</v>
      </c>
      <c r="L147" s="63">
        <f>IF(J147&lt;&gt;0,I147*100/J147,".")</f>
        <v>96.74615556050813</v>
      </c>
      <c r="M147" s="64" t="str">
        <f>IF(K147&lt;&gt;".",IF(K147&lt;&gt;0,I147*100/K147,"."),".")</f>
        <v>.</v>
      </c>
      <c r="N147" s="62">
        <f>I147-J147</f>
        <v>-146</v>
      </c>
      <c r="O147" s="62" t="str">
        <f>IF(K147&lt;&gt;".",I147-K147,".")</f>
        <v>.</v>
      </c>
      <c r="P147" s="64">
        <f>IF(D146&lt;&gt;0,(D147-D146)*100/D146,".")</f>
        <v>4.951958610495196</v>
      </c>
      <c r="Q147" s="63">
        <f>IF(I146&lt;&gt;0,(I147-I146)*100/I146,".")</f>
        <v>3.9511494252873565</v>
      </c>
      <c r="R147" s="65">
        <f>IF(AND(J146&lt;&gt;0,J146&lt;&gt;"."),(J147-J146)*100/J146,".")</f>
        <v>9.652981427174975</v>
      </c>
      <c r="S147" s="65" t="str">
        <f>IF(AND(K146&lt;&gt;0,K146&lt;&gt;".",K147&lt;&gt;"."),(K147-K146)*100/K146,".")</f>
        <v>.</v>
      </c>
    </row>
    <row r="148" spans="2:19" ht="12">
      <c r="B148" s="48"/>
      <c r="C148" s="55">
        <v>2005</v>
      </c>
      <c r="D148" s="60">
        <v>4151</v>
      </c>
      <c r="E148" s="61">
        <v>103</v>
      </c>
      <c r="F148" s="60">
        <v>138</v>
      </c>
      <c r="G148" s="62" t="s">
        <v>44</v>
      </c>
      <c r="H148" s="62" t="str">
        <f>IF(G148&lt;&gt;".",F148+G148,".")</f>
        <v>.</v>
      </c>
      <c r="I148" s="61">
        <f>D148+E148</f>
        <v>4254</v>
      </c>
      <c r="J148" s="60">
        <f>D148+F148</f>
        <v>4289</v>
      </c>
      <c r="K148" s="62" t="str">
        <f>IF(H148&lt;&gt;".",D148+H148,".")</f>
        <v>.</v>
      </c>
      <c r="L148" s="63">
        <f>IF(J148&lt;&gt;0,I148*100/J148,".")</f>
        <v>99.18395896479366</v>
      </c>
      <c r="M148" s="64" t="str">
        <f>IF(K148&lt;&gt;".",IF(K148&lt;&gt;0,I148*100/K148,"."),".")</f>
        <v>.</v>
      </c>
      <c r="N148" s="62">
        <f>I148-J148</f>
        <v>-35</v>
      </c>
      <c r="O148" s="62" t="str">
        <f>IF(K148&lt;&gt;".",I148-K148,".")</f>
        <v>.</v>
      </c>
      <c r="P148" s="64">
        <f>IF(D147&lt;&gt;0,(D148-D147)*100/D147,".")</f>
        <v>-2.5586854460093895</v>
      </c>
      <c r="Q148" s="63">
        <f>IF(I147&lt;&gt;0,(I148-I147)*100/I147,".")</f>
        <v>-2.0041465100207327</v>
      </c>
      <c r="R148" s="65">
        <f>IF(AND(J147&lt;&gt;0,J147&lt;&gt;"."),(J148-J147)*100/J147,".")</f>
        <v>-4.412747938488968</v>
      </c>
      <c r="S148" s="65" t="str">
        <f>IF(AND(K147&lt;&gt;0,K147&lt;&gt;".",K148&lt;&gt;"."),(K148-K147)*100/K147,".")</f>
        <v>.</v>
      </c>
    </row>
    <row r="149" spans="2:19" ht="12">
      <c r="B149" s="48"/>
      <c r="C149" s="55">
        <v>2006</v>
      </c>
      <c r="D149" s="60">
        <v>4417</v>
      </c>
      <c r="E149" s="61">
        <v>127</v>
      </c>
      <c r="F149" s="60">
        <v>128</v>
      </c>
      <c r="G149" s="62" t="s">
        <v>44</v>
      </c>
      <c r="H149" s="62" t="str">
        <f>IF(G149&lt;&gt;".",F149+G149,".")</f>
        <v>.</v>
      </c>
      <c r="I149" s="61">
        <f>D149+E149</f>
        <v>4544</v>
      </c>
      <c r="J149" s="60">
        <f>D149+F149</f>
        <v>4545</v>
      </c>
      <c r="K149" s="62" t="str">
        <f>IF(H149&lt;&gt;".",D149+H149,".")</f>
        <v>.</v>
      </c>
      <c r="L149" s="63">
        <f>IF(J149&lt;&gt;0,I149*100/J149,".")</f>
        <v>99.97799779977998</v>
      </c>
      <c r="M149" s="64" t="str">
        <f>IF(K149&lt;&gt;".",IF(K149&lt;&gt;0,I149*100/K149,"."),".")</f>
        <v>.</v>
      </c>
      <c r="N149" s="62">
        <f>I149-J149</f>
        <v>-1</v>
      </c>
      <c r="O149" s="62" t="str">
        <f>IF(K149&lt;&gt;".",I149-K149,".")</f>
        <v>.</v>
      </c>
      <c r="P149" s="64">
        <f>IF(D148&lt;&gt;0,(D149-D148)*100/D148,".")</f>
        <v>6.408094435075886</v>
      </c>
      <c r="Q149" s="63">
        <f>IF(I148&lt;&gt;0,(I149-I148)*100/I148,".")</f>
        <v>6.817113305124589</v>
      </c>
      <c r="R149" s="65">
        <f>IF(AND(J148&lt;&gt;0,J148&lt;&gt;"."),(J149-J148)*100/J148,".")</f>
        <v>5.968757286080671</v>
      </c>
      <c r="S149" s="65" t="str">
        <f>IF(AND(K148&lt;&gt;0,K148&lt;&gt;".",K149&lt;&gt;"."),(K149-K148)*100/K148,".")</f>
        <v>.</v>
      </c>
    </row>
    <row r="150" spans="2:19" ht="12">
      <c r="B150" s="48"/>
      <c r="C150" s="55">
        <v>2007</v>
      </c>
      <c r="D150" s="60">
        <v>5099</v>
      </c>
      <c r="E150" s="61">
        <v>79</v>
      </c>
      <c r="F150" s="60">
        <v>82</v>
      </c>
      <c r="G150" s="62">
        <v>578</v>
      </c>
      <c r="H150" s="62">
        <f>IF(G150&lt;&gt;".",F150+G150,".")</f>
        <v>660</v>
      </c>
      <c r="I150" s="61">
        <f>D150+E150</f>
        <v>5178</v>
      </c>
      <c r="J150" s="60">
        <f>D150+F150</f>
        <v>5181</v>
      </c>
      <c r="K150" s="62">
        <f>IF(H150&lt;&gt;".",D150+H150,".")</f>
        <v>5759</v>
      </c>
      <c r="L150" s="63">
        <f>IF(J150&lt;&gt;0,I150*100/J150,".")</f>
        <v>99.94209612044007</v>
      </c>
      <c r="M150" s="64">
        <f>IF(K150&lt;&gt;".",IF(K150&lt;&gt;0,I150*100/K150,"."),".")</f>
        <v>89.91144295884702</v>
      </c>
      <c r="N150" s="62">
        <f>I150-J150</f>
        <v>-3</v>
      </c>
      <c r="O150" s="62">
        <f>IF(K150&lt;&gt;".",I150-K150,".")</f>
        <v>-581</v>
      </c>
      <c r="P150" s="64">
        <f>IF(D149&lt;&gt;0,(D150-D149)*100/D149,".")</f>
        <v>15.4403441249717</v>
      </c>
      <c r="Q150" s="63">
        <f>IF(I149&lt;&gt;0,(I150-I149)*100/I149,".")</f>
        <v>13.952464788732394</v>
      </c>
      <c r="R150" s="65">
        <f>IF(AND(J149&lt;&gt;0,J149&lt;&gt;"."),(J150-J149)*100/J149,".")</f>
        <v>13.993399339933994</v>
      </c>
      <c r="S150" s="65" t="str">
        <f>IF(AND(K149&lt;&gt;0,K149&lt;&gt;".",K150&lt;&gt;"."),(K150-K149)*100/K149,".")</f>
        <v>.</v>
      </c>
    </row>
    <row r="151" spans="2:19" ht="12">
      <c r="B151" s="48"/>
      <c r="C151" s="55">
        <v>2008</v>
      </c>
      <c r="D151" s="60">
        <v>5082</v>
      </c>
      <c r="E151" s="61">
        <v>60</v>
      </c>
      <c r="F151" s="60">
        <v>23</v>
      </c>
      <c r="G151" s="62">
        <v>600</v>
      </c>
      <c r="H151" s="62">
        <f>IF(G151&lt;&gt;".",F151+G151,".")</f>
        <v>623</v>
      </c>
      <c r="I151" s="61">
        <f>D151+E151</f>
        <v>5142</v>
      </c>
      <c r="J151" s="60">
        <f>D151+F151</f>
        <v>5105</v>
      </c>
      <c r="K151" s="62">
        <f>IF(H151&lt;&gt;".",D151+H151,".")</f>
        <v>5705</v>
      </c>
      <c r="L151" s="63">
        <f>IF(J151&lt;&gt;0,I151*100/J151,".")</f>
        <v>100.72477962781586</v>
      </c>
      <c r="M151" s="64">
        <f>IF(K151&lt;&gt;".",IF(K151&lt;&gt;0,I151*100/K151,"."),".")</f>
        <v>90.13146362839615</v>
      </c>
      <c r="N151" s="62">
        <f>I151-J151</f>
        <v>37</v>
      </c>
      <c r="O151" s="62">
        <f>IF(K151&lt;&gt;".",I151-K151,".")</f>
        <v>-563</v>
      </c>
      <c r="P151" s="64">
        <f>IF(D150&lt;&gt;0,(D151-D150)*100/D150,".")</f>
        <v>-0.3333987056285546</v>
      </c>
      <c r="Q151" s="63">
        <f>IF(I150&lt;&gt;0,(I151-I150)*100/I150,".")</f>
        <v>-0.6952491309385863</v>
      </c>
      <c r="R151" s="65">
        <f>IF(AND(J150&lt;&gt;0,J150&lt;&gt;"."),(J151-J150)*100/J150,".")</f>
        <v>-1.4668982821849064</v>
      </c>
      <c r="S151" s="65">
        <f>IF(AND(K150&lt;&gt;0,K150&lt;&gt;".",K151&lt;&gt;"."),(K151-K150)*100/K150,".")</f>
        <v>-0.93766278867859</v>
      </c>
    </row>
    <row r="152" spans="2:19" ht="12">
      <c r="B152" s="48"/>
      <c r="C152" s="55">
        <v>2009</v>
      </c>
      <c r="D152" s="60">
        <v>4645</v>
      </c>
      <c r="E152" s="61">
        <v>62</v>
      </c>
      <c r="F152" s="60">
        <v>26</v>
      </c>
      <c r="G152" s="62">
        <v>533</v>
      </c>
      <c r="H152" s="62">
        <f>IF(G152&lt;&gt;".",F152+G152,".")</f>
        <v>559</v>
      </c>
      <c r="I152" s="61">
        <f>D152+E152</f>
        <v>4707</v>
      </c>
      <c r="J152" s="60">
        <f>D152+F152</f>
        <v>4671</v>
      </c>
      <c r="K152" s="62">
        <f>IF(H152&lt;&gt;".",D152+H152,".")</f>
        <v>5204</v>
      </c>
      <c r="L152" s="63">
        <f>IF(J152&lt;&gt;0,I152*100/J152,".")</f>
        <v>100.77071290944123</v>
      </c>
      <c r="M152" s="64">
        <f>IF(K152&lt;&gt;".",IF(K152&lt;&gt;0,I152*100/K152,"."),".")</f>
        <v>90.44965411222137</v>
      </c>
      <c r="N152" s="62">
        <f>I152-J152</f>
        <v>36</v>
      </c>
      <c r="O152" s="62">
        <f>IF(K152&lt;&gt;".",I152-K152,".")</f>
        <v>-497</v>
      </c>
      <c r="P152" s="64">
        <f>IF(D151&lt;&gt;0,(D152-D151)*100/D151,".")</f>
        <v>-8.598976780794963</v>
      </c>
      <c r="Q152" s="63">
        <f>IF(I151&lt;&gt;0,(I152-I151)*100/I151,".")</f>
        <v>-8.459743290548424</v>
      </c>
      <c r="R152" s="65">
        <f>IF(AND(J151&lt;&gt;0,J151&lt;&gt;"."),(J152-J151)*100/J151,".")</f>
        <v>-8.501469147894221</v>
      </c>
      <c r="S152" s="65">
        <f>IF(AND(K151&lt;&gt;0,K151&lt;&gt;".",K152&lt;&gt;"."),(K152-K151)*100/K151,".")</f>
        <v>-8.7817703768624</v>
      </c>
    </row>
    <row r="153" spans="2:19" ht="12">
      <c r="B153" s="48"/>
      <c r="C153" s="55">
        <v>2010</v>
      </c>
      <c r="D153" s="60">
        <v>4807</v>
      </c>
      <c r="E153" s="61">
        <v>73</v>
      </c>
      <c r="F153" s="60">
        <v>28</v>
      </c>
      <c r="G153" s="62">
        <v>559</v>
      </c>
      <c r="H153" s="62">
        <f>IF(G153&lt;&gt;".",F153+G153,".")</f>
        <v>587</v>
      </c>
      <c r="I153" s="61">
        <f>D153+E153</f>
        <v>4880</v>
      </c>
      <c r="J153" s="60">
        <f>D153+F153</f>
        <v>4835</v>
      </c>
      <c r="K153" s="62">
        <f>IF(H153&lt;&gt;".",D153+H153,".")</f>
        <v>5394</v>
      </c>
      <c r="L153" s="63">
        <f>IF(J153&lt;&gt;0,I153*100/J153,".")</f>
        <v>100.93071354705275</v>
      </c>
      <c r="M153" s="64">
        <f>IF(K153&lt;&gt;".",IF(K153&lt;&gt;0,I153*100/K153,"."),".")</f>
        <v>90.47089358546533</v>
      </c>
      <c r="N153" s="62">
        <f>I153-J153</f>
        <v>45</v>
      </c>
      <c r="O153" s="62">
        <f>IF(K153&lt;&gt;".",I153-K153,".")</f>
        <v>-514</v>
      </c>
      <c r="P153" s="64">
        <f>IF(D152&lt;&gt;0,(D153-D152)*100/D152,".")</f>
        <v>3.48762109795479</v>
      </c>
      <c r="Q153" s="63">
        <f>IF(I152&lt;&gt;0,(I153-I152)*100/I152,".")</f>
        <v>3.6753770979392395</v>
      </c>
      <c r="R153" s="65">
        <f>IF(AND(J152&lt;&gt;0,J152&lt;&gt;"."),(J153-J152)*100/J152,".")</f>
        <v>3.5110254763433955</v>
      </c>
      <c r="S153" s="65">
        <f>IF(AND(K152&lt;&gt;0,K152&lt;&gt;".",K153&lt;&gt;"."),(K153-K152)*100/K152,".")</f>
        <v>3.6510376633358956</v>
      </c>
    </row>
    <row r="154" spans="2:19" ht="18.75" customHeight="1">
      <c r="B154" s="48"/>
      <c r="C154" s="55"/>
      <c r="D154" s="60"/>
      <c r="E154" s="61"/>
      <c r="F154" s="60"/>
      <c r="G154" s="62"/>
      <c r="H154" s="62"/>
      <c r="I154" s="61"/>
      <c r="J154" s="60"/>
      <c r="K154" s="62"/>
      <c r="L154" s="63"/>
      <c r="M154" s="64"/>
      <c r="N154" s="62"/>
      <c r="O154" s="62"/>
      <c r="P154" s="64"/>
      <c r="Q154" s="63"/>
      <c r="R154" s="65"/>
      <c r="S154" s="65"/>
    </row>
    <row r="155" spans="2:19" ht="24" customHeight="1">
      <c r="B155" s="48"/>
      <c r="C155" s="49" t="s">
        <v>60</v>
      </c>
      <c r="D155" s="50"/>
      <c r="E155" s="51"/>
      <c r="F155" s="50"/>
      <c r="G155" s="50"/>
      <c r="H155" s="52"/>
      <c r="I155" s="51"/>
      <c r="J155" s="50"/>
      <c r="K155" s="52"/>
      <c r="L155" s="50"/>
      <c r="M155" s="51"/>
      <c r="N155" s="50"/>
      <c r="O155" s="50"/>
      <c r="P155" s="51"/>
      <c r="Q155" s="50"/>
      <c r="R155" s="53"/>
      <c r="S155" s="53"/>
    </row>
    <row r="156" spans="2:19" ht="5.25" customHeight="1">
      <c r="B156" s="48"/>
      <c r="C156" s="55"/>
      <c r="D156" s="56"/>
      <c r="E156" s="57"/>
      <c r="F156" s="56"/>
      <c r="G156" s="56"/>
      <c r="H156" s="58"/>
      <c r="I156" s="57"/>
      <c r="J156" s="56"/>
      <c r="K156" s="58"/>
      <c r="L156" s="56"/>
      <c r="M156" s="57"/>
      <c r="N156" s="56"/>
      <c r="O156" s="56"/>
      <c r="P156" s="57"/>
      <c r="Q156" s="56"/>
      <c r="R156" s="59"/>
      <c r="S156" s="59"/>
    </row>
    <row r="157" spans="2:19" ht="12">
      <c r="B157" s="48"/>
      <c r="C157" s="55">
        <v>1998</v>
      </c>
      <c r="D157" s="60">
        <v>2512</v>
      </c>
      <c r="E157" s="61">
        <v>117</v>
      </c>
      <c r="F157" s="60">
        <v>14</v>
      </c>
      <c r="G157" s="62" t="s">
        <v>44</v>
      </c>
      <c r="H157" s="62" t="str">
        <f>IF(G157&lt;&gt;".",F157+G157,".")</f>
        <v>.</v>
      </c>
      <c r="I157" s="61">
        <f>D157+E157</f>
        <v>2629</v>
      </c>
      <c r="J157" s="60">
        <f>D157+F157</f>
        <v>2526</v>
      </c>
      <c r="K157" s="62" t="str">
        <f>IF(H157&lt;&gt;".",D157+H157,".")</f>
        <v>.</v>
      </c>
      <c r="L157" s="63">
        <f>IF(J157&lt;&gt;0,I157*100/J157,".")</f>
        <v>104.07759303246239</v>
      </c>
      <c r="M157" s="64" t="str">
        <f>IF(K157&lt;&gt;".",IF(K157&lt;&gt;0,I157*100/K157,"."),".")</f>
        <v>.</v>
      </c>
      <c r="N157" s="62">
        <f>I157-J157</f>
        <v>103</v>
      </c>
      <c r="O157" s="62" t="str">
        <f>IF(K157&lt;&gt;".",I157-K157,".")</f>
        <v>.</v>
      </c>
      <c r="P157" s="64" t="str">
        <f>IF(D156&lt;&gt;0,(D157-D156)*100/D156,".")</f>
        <v>.</v>
      </c>
      <c r="Q157" s="63" t="str">
        <f>IF(I156&lt;&gt;0,(I157-I156)*100/I156,".")</f>
        <v>.</v>
      </c>
      <c r="R157" s="65" t="str">
        <f>IF(AND(J156&lt;&gt;0,J156&lt;&gt;"."),(J157-J156)*100/J156,".")</f>
        <v>.</v>
      </c>
      <c r="S157" s="65" t="str">
        <f>IF(AND(K156&lt;&gt;0,K156&lt;&gt;".",K157&lt;&gt;"."),(K157-K156)*100/K156,".")</f>
        <v>.</v>
      </c>
    </row>
    <row r="158" spans="2:19" ht="12">
      <c r="B158" s="48"/>
      <c r="C158" s="55">
        <v>1999</v>
      </c>
      <c r="D158" s="60">
        <v>2475</v>
      </c>
      <c r="E158" s="61">
        <v>96</v>
      </c>
      <c r="F158" s="60">
        <v>24</v>
      </c>
      <c r="G158" s="62" t="s">
        <v>44</v>
      </c>
      <c r="H158" s="62" t="str">
        <f>IF(G158&lt;&gt;".",F158+G158,".")</f>
        <v>.</v>
      </c>
      <c r="I158" s="61">
        <f>D158+E158</f>
        <v>2571</v>
      </c>
      <c r="J158" s="60">
        <f>D158+F158</f>
        <v>2499</v>
      </c>
      <c r="K158" s="62" t="str">
        <f>IF(H158&lt;&gt;".",D158+H158,".")</f>
        <v>.</v>
      </c>
      <c r="L158" s="63">
        <f>IF(J158&lt;&gt;0,I158*100/J158,".")</f>
        <v>102.8811524609844</v>
      </c>
      <c r="M158" s="64" t="str">
        <f>IF(K158&lt;&gt;".",IF(K158&lt;&gt;0,I158*100/K158,"."),".")</f>
        <v>.</v>
      </c>
      <c r="N158" s="62">
        <f>I158-J158</f>
        <v>72</v>
      </c>
      <c r="O158" s="62" t="str">
        <f>IF(K158&lt;&gt;".",I158-K158,".")</f>
        <v>.</v>
      </c>
      <c r="P158" s="64">
        <f>IF(D157&lt;&gt;0,(D158-D157)*100/D157,".")</f>
        <v>-1.4729299363057324</v>
      </c>
      <c r="Q158" s="63">
        <f>IF(I157&lt;&gt;0,(I158-I157)*100/I157,".")</f>
        <v>-2.206162038798022</v>
      </c>
      <c r="R158" s="65">
        <f>IF(AND(J157&lt;&gt;0,J157&lt;&gt;"."),(J158-J157)*100/J157,".")</f>
        <v>-1.0688836104513064</v>
      </c>
      <c r="S158" s="65" t="str">
        <f>IF(AND(K157&lt;&gt;0,K157&lt;&gt;".",K158&lt;&gt;"."),(K158-K157)*100/K157,".")</f>
        <v>.</v>
      </c>
    </row>
    <row r="159" spans="2:19" ht="12">
      <c r="B159" s="48"/>
      <c r="C159" s="55">
        <v>2000</v>
      </c>
      <c r="D159" s="60">
        <v>2560</v>
      </c>
      <c r="E159" s="61">
        <v>56</v>
      </c>
      <c r="F159" s="60">
        <v>11</v>
      </c>
      <c r="G159" s="62" t="s">
        <v>44</v>
      </c>
      <c r="H159" s="62" t="str">
        <f>IF(G159&lt;&gt;".",F159+G159,".")</f>
        <v>.</v>
      </c>
      <c r="I159" s="61">
        <f>D159+E159</f>
        <v>2616</v>
      </c>
      <c r="J159" s="60">
        <f>D159+F159</f>
        <v>2571</v>
      </c>
      <c r="K159" s="62" t="str">
        <f>IF(H159&lt;&gt;".",D159+H159,".")</f>
        <v>.</v>
      </c>
      <c r="L159" s="63">
        <f>IF(J159&lt;&gt;0,I159*100/J159,".")</f>
        <v>101.75029171528588</v>
      </c>
      <c r="M159" s="64" t="str">
        <f>IF(K159&lt;&gt;".",IF(K159&lt;&gt;0,I159*100/K159,"."),".")</f>
        <v>.</v>
      </c>
      <c r="N159" s="62">
        <f>I159-J159</f>
        <v>45</v>
      </c>
      <c r="O159" s="62" t="str">
        <f>IF(K159&lt;&gt;".",I159-K159,".")</f>
        <v>.</v>
      </c>
      <c r="P159" s="64">
        <f>IF(D158&lt;&gt;0,(D159-D158)*100/D158,".")</f>
        <v>3.4343434343434343</v>
      </c>
      <c r="Q159" s="63">
        <f>IF(I158&lt;&gt;0,(I159-I158)*100/I158,".")</f>
        <v>1.750291715285881</v>
      </c>
      <c r="R159" s="65">
        <f>IF(AND(J158&lt;&gt;0,J158&lt;&gt;"."),(J159-J158)*100/J158,".")</f>
        <v>2.881152460984394</v>
      </c>
      <c r="S159" s="65" t="str">
        <f>IF(AND(K158&lt;&gt;0,K158&lt;&gt;".",K159&lt;&gt;"."),(K159-K158)*100/K158,".")</f>
        <v>.</v>
      </c>
    </row>
    <row r="160" spans="2:19" ht="12">
      <c r="B160" s="48"/>
      <c r="C160" s="55">
        <v>2001</v>
      </c>
      <c r="D160" s="60">
        <v>2418</v>
      </c>
      <c r="E160" s="61">
        <v>75</v>
      </c>
      <c r="F160" s="60">
        <v>17</v>
      </c>
      <c r="G160" s="62" t="s">
        <v>44</v>
      </c>
      <c r="H160" s="62" t="str">
        <f>IF(G160&lt;&gt;".",F160+G160,".")</f>
        <v>.</v>
      </c>
      <c r="I160" s="61">
        <f>D160+E160</f>
        <v>2493</v>
      </c>
      <c r="J160" s="60">
        <f>D160+F160</f>
        <v>2435</v>
      </c>
      <c r="K160" s="62" t="str">
        <f>IF(H160&lt;&gt;".",D160+H160,".")</f>
        <v>.</v>
      </c>
      <c r="L160" s="63">
        <f>IF(J160&lt;&gt;0,I160*100/J160,".")</f>
        <v>102.38193018480493</v>
      </c>
      <c r="M160" s="64" t="str">
        <f>IF(K160&lt;&gt;".",IF(K160&lt;&gt;0,I160*100/K160,"."),".")</f>
        <v>.</v>
      </c>
      <c r="N160" s="62">
        <f>I160-J160</f>
        <v>58</v>
      </c>
      <c r="O160" s="62" t="str">
        <f>IF(K160&lt;&gt;".",I160-K160,".")</f>
        <v>.</v>
      </c>
      <c r="P160" s="64">
        <f>IF(D159&lt;&gt;0,(D160-D159)*100/D159,".")</f>
        <v>-5.546875</v>
      </c>
      <c r="Q160" s="63">
        <f>IF(I159&lt;&gt;0,(I160-I159)*100/I159,".")</f>
        <v>-4.701834862385321</v>
      </c>
      <c r="R160" s="65">
        <f>IF(AND(J159&lt;&gt;0,J159&lt;&gt;"."),(J160-J159)*100/J159,".")</f>
        <v>-5.28977051730844</v>
      </c>
      <c r="S160" s="65" t="str">
        <f>IF(AND(K159&lt;&gt;0,K159&lt;&gt;".",K160&lt;&gt;"."),(K160-K159)*100/K159,".")</f>
        <v>.</v>
      </c>
    </row>
    <row r="161" spans="2:19" ht="12">
      <c r="B161" s="48"/>
      <c r="C161" s="55">
        <v>2002</v>
      </c>
      <c r="D161" s="60">
        <v>2107</v>
      </c>
      <c r="E161" s="61">
        <v>22</v>
      </c>
      <c r="F161" s="60">
        <v>32</v>
      </c>
      <c r="G161" s="62" t="s">
        <v>44</v>
      </c>
      <c r="H161" s="62" t="str">
        <f>IF(G161&lt;&gt;".",F161+G161,".")</f>
        <v>.</v>
      </c>
      <c r="I161" s="61">
        <f>D161+E161</f>
        <v>2129</v>
      </c>
      <c r="J161" s="60">
        <f>D161+F161</f>
        <v>2139</v>
      </c>
      <c r="K161" s="62" t="str">
        <f>IF(H161&lt;&gt;".",D161+H161,".")</f>
        <v>.</v>
      </c>
      <c r="L161" s="63">
        <f>IF(J161&lt;&gt;0,I161*100/J161,".")</f>
        <v>99.53249181860683</v>
      </c>
      <c r="M161" s="64" t="str">
        <f>IF(K161&lt;&gt;".",IF(K161&lt;&gt;0,I161*100/K161,"."),".")</f>
        <v>.</v>
      </c>
      <c r="N161" s="62">
        <f>I161-J161</f>
        <v>-10</v>
      </c>
      <c r="O161" s="62" t="str">
        <f>IF(K161&lt;&gt;".",I161-K161,".")</f>
        <v>.</v>
      </c>
      <c r="P161" s="64">
        <f>IF(D160&lt;&gt;0,(D161-D160)*100/D160,".")</f>
        <v>-12.861869313482217</v>
      </c>
      <c r="Q161" s="63">
        <f>IF(I160&lt;&gt;0,(I161-I160)*100/I160,".")</f>
        <v>-14.600882470918572</v>
      </c>
      <c r="R161" s="65">
        <f>IF(AND(J160&lt;&gt;0,J160&lt;&gt;"."),(J161-J160)*100/J160,".")</f>
        <v>-12.15605749486653</v>
      </c>
      <c r="S161" s="65" t="str">
        <f>IF(AND(K160&lt;&gt;0,K160&lt;&gt;".",K161&lt;&gt;"."),(K161-K160)*100/K160,".")</f>
        <v>.</v>
      </c>
    </row>
    <row r="162" spans="2:19" ht="12">
      <c r="B162" s="48"/>
      <c r="C162" s="55">
        <v>2003</v>
      </c>
      <c r="D162" s="60">
        <v>2042</v>
      </c>
      <c r="E162" s="61">
        <v>34</v>
      </c>
      <c r="F162" s="60">
        <v>57</v>
      </c>
      <c r="G162" s="62" t="s">
        <v>44</v>
      </c>
      <c r="H162" s="62" t="str">
        <f>IF(G162&lt;&gt;".",F162+G162,".")</f>
        <v>.</v>
      </c>
      <c r="I162" s="61">
        <f>D162+E162</f>
        <v>2076</v>
      </c>
      <c r="J162" s="60">
        <f>D162+F162</f>
        <v>2099</v>
      </c>
      <c r="K162" s="62" t="str">
        <f>IF(H162&lt;&gt;".",D162+H162,".")</f>
        <v>.</v>
      </c>
      <c r="L162" s="63">
        <f>IF(J162&lt;&gt;0,I162*100/J162,".")</f>
        <v>98.90424011434017</v>
      </c>
      <c r="M162" s="64" t="str">
        <f>IF(K162&lt;&gt;".",IF(K162&lt;&gt;0,I162*100/K162,"."),".")</f>
        <v>.</v>
      </c>
      <c r="N162" s="62">
        <f>I162-J162</f>
        <v>-23</v>
      </c>
      <c r="O162" s="62" t="str">
        <f>IF(K162&lt;&gt;".",I162-K162,".")</f>
        <v>.</v>
      </c>
      <c r="P162" s="64">
        <f>IF(D161&lt;&gt;0,(D162-D161)*100/D161,".")</f>
        <v>-3.084954912197437</v>
      </c>
      <c r="Q162" s="63">
        <f>IF(I161&lt;&gt;0,(I162-I161)*100/I161,".")</f>
        <v>-2.489431658055425</v>
      </c>
      <c r="R162" s="65">
        <f>IF(AND(J161&lt;&gt;0,J161&lt;&gt;"."),(J162-J161)*100/J161,".")</f>
        <v>-1.8700327255726976</v>
      </c>
      <c r="S162" s="65" t="str">
        <f>IF(AND(K161&lt;&gt;0,K161&lt;&gt;".",K162&lt;&gt;"."),(K162-K161)*100/K161,".")</f>
        <v>.</v>
      </c>
    </row>
    <row r="163" spans="2:19" ht="12">
      <c r="B163" s="48"/>
      <c r="C163" s="55">
        <v>2004</v>
      </c>
      <c r="D163" s="60">
        <v>2188</v>
      </c>
      <c r="E163" s="61">
        <v>34</v>
      </c>
      <c r="F163" s="60">
        <v>53</v>
      </c>
      <c r="G163" s="62" t="s">
        <v>44</v>
      </c>
      <c r="H163" s="62" t="str">
        <f>IF(G163&lt;&gt;".",F163+G163,".")</f>
        <v>.</v>
      </c>
      <c r="I163" s="61">
        <f>D163+E163</f>
        <v>2222</v>
      </c>
      <c r="J163" s="60">
        <f>D163+F163</f>
        <v>2241</v>
      </c>
      <c r="K163" s="62" t="str">
        <f>IF(H163&lt;&gt;".",D163+H163,".")</f>
        <v>.</v>
      </c>
      <c r="L163" s="63">
        <f>IF(J163&lt;&gt;0,I163*100/J163,".")</f>
        <v>99.15216421240518</v>
      </c>
      <c r="M163" s="64" t="str">
        <f>IF(K163&lt;&gt;".",IF(K163&lt;&gt;0,I163*100/K163,"."),".")</f>
        <v>.</v>
      </c>
      <c r="N163" s="62">
        <f>I163-J163</f>
        <v>-19</v>
      </c>
      <c r="O163" s="62" t="str">
        <f>IF(K163&lt;&gt;".",I163-K163,".")</f>
        <v>.</v>
      </c>
      <c r="P163" s="64">
        <f>IF(D162&lt;&gt;0,(D163-D162)*100/D162,".")</f>
        <v>7.1498530852105775</v>
      </c>
      <c r="Q163" s="63">
        <f>IF(I162&lt;&gt;0,(I163-I162)*100/I162,".")</f>
        <v>7.032755298651252</v>
      </c>
      <c r="R163" s="65">
        <f>IF(AND(J162&lt;&gt;0,J162&lt;&gt;"."),(J163-J162)*100/J162,".")</f>
        <v>6.765126250595522</v>
      </c>
      <c r="S163" s="65" t="str">
        <f>IF(AND(K162&lt;&gt;0,K162&lt;&gt;".",K163&lt;&gt;"."),(K163-K162)*100/K162,".")</f>
        <v>.</v>
      </c>
    </row>
    <row r="164" spans="2:19" ht="12">
      <c r="B164" s="48"/>
      <c r="C164" s="55">
        <v>2005</v>
      </c>
      <c r="D164" s="60">
        <v>1927</v>
      </c>
      <c r="E164" s="61">
        <v>28</v>
      </c>
      <c r="F164" s="60">
        <v>70</v>
      </c>
      <c r="G164" s="62" t="s">
        <v>44</v>
      </c>
      <c r="H164" s="62" t="str">
        <f>IF(G164&lt;&gt;".",F164+G164,".")</f>
        <v>.</v>
      </c>
      <c r="I164" s="61">
        <f>D164+E164</f>
        <v>1955</v>
      </c>
      <c r="J164" s="60">
        <f>D164+F164</f>
        <v>1997</v>
      </c>
      <c r="K164" s="62" t="str">
        <f>IF(H164&lt;&gt;".",D164+H164,".")</f>
        <v>.</v>
      </c>
      <c r="L164" s="63">
        <f>IF(J164&lt;&gt;0,I164*100/J164,".")</f>
        <v>97.89684526790185</v>
      </c>
      <c r="M164" s="64" t="str">
        <f>IF(K164&lt;&gt;".",IF(K164&lt;&gt;0,I164*100/K164,"."),".")</f>
        <v>.</v>
      </c>
      <c r="N164" s="62">
        <f>I164-J164</f>
        <v>-42</v>
      </c>
      <c r="O164" s="62" t="str">
        <f>IF(K164&lt;&gt;".",I164-K164,".")</f>
        <v>.</v>
      </c>
      <c r="P164" s="64">
        <f>IF(D163&lt;&gt;0,(D164-D163)*100/D163,".")</f>
        <v>-11.928702010968921</v>
      </c>
      <c r="Q164" s="63">
        <f>IF(I163&lt;&gt;0,(I164-I163)*100/I163,".")</f>
        <v>-12.016201620162017</v>
      </c>
      <c r="R164" s="65">
        <f>IF(AND(J163&lt;&gt;0,J163&lt;&gt;"."),(J164-J163)*100/J163,".")</f>
        <v>-10.887996430165105</v>
      </c>
      <c r="S164" s="65" t="str">
        <f>IF(AND(K163&lt;&gt;0,K163&lt;&gt;".",K164&lt;&gt;"."),(K164-K163)*100/K163,".")</f>
        <v>.</v>
      </c>
    </row>
    <row r="165" spans="2:19" ht="12">
      <c r="B165" s="48"/>
      <c r="C165" s="55">
        <v>2006</v>
      </c>
      <c r="D165" s="60">
        <v>2089</v>
      </c>
      <c r="E165" s="61">
        <v>26</v>
      </c>
      <c r="F165" s="60">
        <v>272</v>
      </c>
      <c r="G165" s="62" t="s">
        <v>44</v>
      </c>
      <c r="H165" s="62" t="str">
        <f>IF(G165&lt;&gt;".",F165+G165,".")</f>
        <v>.</v>
      </c>
      <c r="I165" s="61">
        <f>D165+E165</f>
        <v>2115</v>
      </c>
      <c r="J165" s="60">
        <f>D165+F165</f>
        <v>2361</v>
      </c>
      <c r="K165" s="62" t="str">
        <f>IF(H165&lt;&gt;".",D165+H165,".")</f>
        <v>.</v>
      </c>
      <c r="L165" s="63">
        <f>IF(J165&lt;&gt;0,I165*100/J165,".")</f>
        <v>89.58068614993647</v>
      </c>
      <c r="M165" s="64" t="str">
        <f>IF(K165&lt;&gt;".",IF(K165&lt;&gt;0,I165*100/K165,"."),".")</f>
        <v>.</v>
      </c>
      <c r="N165" s="62">
        <f>I165-J165</f>
        <v>-246</v>
      </c>
      <c r="O165" s="62" t="str">
        <f>IF(K165&lt;&gt;".",I165-K165,".")</f>
        <v>.</v>
      </c>
      <c r="P165" s="64">
        <f>IF(D164&lt;&gt;0,(D165-D164)*100/D164,".")</f>
        <v>8.406850025947067</v>
      </c>
      <c r="Q165" s="63">
        <f>IF(I164&lt;&gt;0,(I165-I164)*100/I164,".")</f>
        <v>8.184143222506394</v>
      </c>
      <c r="R165" s="65">
        <f>IF(AND(J164&lt;&gt;0,J164&lt;&gt;"."),(J165-J164)*100/J164,".")</f>
        <v>18.227341011517275</v>
      </c>
      <c r="S165" s="65" t="str">
        <f>IF(AND(K164&lt;&gt;0,K164&lt;&gt;".",K165&lt;&gt;"."),(K165-K164)*100/K164,".")</f>
        <v>.</v>
      </c>
    </row>
    <row r="166" spans="2:19" ht="12">
      <c r="B166" s="48"/>
      <c r="C166" s="55">
        <v>2007</v>
      </c>
      <c r="D166" s="60">
        <v>2517</v>
      </c>
      <c r="E166" s="61">
        <v>32</v>
      </c>
      <c r="F166" s="60">
        <v>382</v>
      </c>
      <c r="G166" s="62">
        <v>775</v>
      </c>
      <c r="H166" s="62">
        <f>IF(G166&lt;&gt;".",F166+G166,".")</f>
        <v>1157</v>
      </c>
      <c r="I166" s="61">
        <f>D166+E166</f>
        <v>2549</v>
      </c>
      <c r="J166" s="60">
        <f>D166+F166</f>
        <v>2899</v>
      </c>
      <c r="K166" s="62">
        <f>IF(H166&lt;&gt;".",D166+H166,".")</f>
        <v>3674</v>
      </c>
      <c r="L166" s="63">
        <f>IF(J166&lt;&gt;0,I166*100/J166,".")</f>
        <v>87.92687133494309</v>
      </c>
      <c r="M166" s="64">
        <f>IF(K166&lt;&gt;".",IF(K166&lt;&gt;0,I166*100/K166,"."),".")</f>
        <v>69.37942297223735</v>
      </c>
      <c r="N166" s="62">
        <f>I166-J166</f>
        <v>-350</v>
      </c>
      <c r="O166" s="62">
        <f>IF(K166&lt;&gt;".",I166-K166,".")</f>
        <v>-1125</v>
      </c>
      <c r="P166" s="64">
        <f>IF(D165&lt;&gt;0,(D166-D165)*100/D165,".")</f>
        <v>20.488271900430828</v>
      </c>
      <c r="Q166" s="63">
        <f>IF(I165&lt;&gt;0,(I166-I165)*100/I165,".")</f>
        <v>20.520094562647753</v>
      </c>
      <c r="R166" s="65">
        <f>IF(AND(J165&lt;&gt;0,J165&lt;&gt;"."),(J166-J165)*100/J165,".")</f>
        <v>22.786954680220244</v>
      </c>
      <c r="S166" s="65" t="str">
        <f>IF(AND(K165&lt;&gt;0,K165&lt;&gt;".",K166&lt;&gt;"."),(K166-K165)*100/K165,".")</f>
        <v>.</v>
      </c>
    </row>
    <row r="167" spans="2:19" ht="12">
      <c r="B167" s="48"/>
      <c r="C167" s="55">
        <v>2008</v>
      </c>
      <c r="D167" s="60">
        <v>2434</v>
      </c>
      <c r="E167" s="61">
        <v>63</v>
      </c>
      <c r="F167" s="60">
        <v>233</v>
      </c>
      <c r="G167" s="62">
        <v>542</v>
      </c>
      <c r="H167" s="62">
        <f>IF(G167&lt;&gt;".",F167+G167,".")</f>
        <v>775</v>
      </c>
      <c r="I167" s="61">
        <f>D167+E167</f>
        <v>2497</v>
      </c>
      <c r="J167" s="60">
        <f>D167+F167</f>
        <v>2667</v>
      </c>
      <c r="K167" s="62">
        <f>IF(H167&lt;&gt;".",D167+H167,".")</f>
        <v>3209</v>
      </c>
      <c r="L167" s="63">
        <f>IF(J167&lt;&gt;0,I167*100/J167,".")</f>
        <v>93.62579677540307</v>
      </c>
      <c r="M167" s="64">
        <f>IF(K167&lt;&gt;".",IF(K167&lt;&gt;0,I167*100/K167,"."),".")</f>
        <v>77.8124026176379</v>
      </c>
      <c r="N167" s="62">
        <f>I167-J167</f>
        <v>-170</v>
      </c>
      <c r="O167" s="62">
        <f>IF(K167&lt;&gt;".",I167-K167,".")</f>
        <v>-712</v>
      </c>
      <c r="P167" s="64">
        <f>IF(D166&lt;&gt;0,(D167-D166)*100/D166,".")</f>
        <v>-3.297576479936432</v>
      </c>
      <c r="Q167" s="63">
        <f>IF(I166&lt;&gt;0,(I167-I166)*100/I166,".")</f>
        <v>-2.0400156924284034</v>
      </c>
      <c r="R167" s="65">
        <f>IF(AND(J166&lt;&gt;0,J166&lt;&gt;"."),(J167-J166)*100/J166,".")</f>
        <v>-8.0027595722663</v>
      </c>
      <c r="S167" s="65">
        <f>IF(AND(K166&lt;&gt;0,K166&lt;&gt;".",K167&lt;&gt;"."),(K167-K166)*100/K166,".")</f>
        <v>-12.656505171475231</v>
      </c>
    </row>
    <row r="168" spans="2:19" ht="12">
      <c r="B168" s="48"/>
      <c r="C168" s="55">
        <v>2009</v>
      </c>
      <c r="D168" s="60">
        <v>2254</v>
      </c>
      <c r="E168" s="61">
        <v>18</v>
      </c>
      <c r="F168" s="60">
        <v>125</v>
      </c>
      <c r="G168" s="62">
        <v>571</v>
      </c>
      <c r="H168" s="62">
        <f>IF(G168&lt;&gt;".",F168+G168,".")</f>
        <v>696</v>
      </c>
      <c r="I168" s="61">
        <f>D168+E168</f>
        <v>2272</v>
      </c>
      <c r="J168" s="60">
        <f>D168+F168</f>
        <v>2379</v>
      </c>
      <c r="K168" s="62">
        <f>IF(H168&lt;&gt;".",D168+H168,".")</f>
        <v>2950</v>
      </c>
      <c r="L168" s="63">
        <f>IF(J168&lt;&gt;0,I168*100/J168,".")</f>
        <v>95.50231189575452</v>
      </c>
      <c r="M168" s="64">
        <f>IF(K168&lt;&gt;".",IF(K168&lt;&gt;0,I168*100/K168,"."),".")</f>
        <v>77.01694915254237</v>
      </c>
      <c r="N168" s="62">
        <f>I168-J168</f>
        <v>-107</v>
      </c>
      <c r="O168" s="62">
        <f>IF(K168&lt;&gt;".",I168-K168,".")</f>
        <v>-678</v>
      </c>
      <c r="P168" s="64">
        <f>IF(D167&lt;&gt;0,(D168-D167)*100/D167,".")</f>
        <v>-7.395234182415776</v>
      </c>
      <c r="Q168" s="63">
        <f>IF(I167&lt;&gt;0,(I168-I167)*100/I167,".")</f>
        <v>-9.010812975570685</v>
      </c>
      <c r="R168" s="65">
        <f>IF(AND(J167&lt;&gt;0,J167&lt;&gt;"."),(J168-J167)*100/J167,".")</f>
        <v>-10.798650168728908</v>
      </c>
      <c r="S168" s="65">
        <f>IF(AND(K167&lt;&gt;0,K167&lt;&gt;".",K168&lt;&gt;"."),(K168-K167)*100/K167,".")</f>
        <v>-8.071050171392958</v>
      </c>
    </row>
    <row r="169" spans="2:19" ht="12">
      <c r="B169" s="48"/>
      <c r="C169" s="55">
        <v>2010</v>
      </c>
      <c r="D169" s="60">
        <v>2211</v>
      </c>
      <c r="E169" s="61">
        <v>81</v>
      </c>
      <c r="F169" s="60">
        <v>136</v>
      </c>
      <c r="G169" s="62">
        <v>558</v>
      </c>
      <c r="H169" s="62">
        <f>IF(G169&lt;&gt;".",F169+G169,".")</f>
        <v>694</v>
      </c>
      <c r="I169" s="61">
        <f>D169+E169</f>
        <v>2292</v>
      </c>
      <c r="J169" s="60">
        <f>D169+F169</f>
        <v>2347</v>
      </c>
      <c r="K169" s="62">
        <f>IF(H169&lt;&gt;".",D169+H169,".")</f>
        <v>2905</v>
      </c>
      <c r="L169" s="63">
        <f>IF(J169&lt;&gt;0,I169*100/J169,".")</f>
        <v>97.65658287175117</v>
      </c>
      <c r="M169" s="64">
        <f>IF(K169&lt;&gt;".",IF(K169&lt;&gt;0,I169*100/K169,"."),".")</f>
        <v>78.89845094664372</v>
      </c>
      <c r="N169" s="62">
        <f>I169-J169</f>
        <v>-55</v>
      </c>
      <c r="O169" s="62">
        <f>IF(K169&lt;&gt;".",I169-K169,".")</f>
        <v>-613</v>
      </c>
      <c r="P169" s="64">
        <f>IF(D168&lt;&gt;0,(D169-D168)*100/D168,".")</f>
        <v>-1.9077196095829636</v>
      </c>
      <c r="Q169" s="63">
        <f>IF(I168&lt;&gt;0,(I169-I168)*100/I168,".")</f>
        <v>0.8802816901408451</v>
      </c>
      <c r="R169" s="65">
        <f>IF(AND(J168&lt;&gt;0,J168&lt;&gt;"."),(J169-J168)*100/J168,".")</f>
        <v>-1.3451029844472469</v>
      </c>
      <c r="S169" s="65">
        <f>IF(AND(K168&lt;&gt;0,K168&lt;&gt;".",K169&lt;&gt;"."),(K169-K168)*100/K168,".")</f>
        <v>-1.5254237288135593</v>
      </c>
    </row>
    <row r="170" spans="2:19" ht="18.75" customHeight="1">
      <c r="B170" s="48"/>
      <c r="C170" s="55"/>
      <c r="D170" s="60"/>
      <c r="E170" s="61"/>
      <c r="F170" s="60"/>
      <c r="G170" s="62"/>
      <c r="H170" s="62"/>
      <c r="I170" s="61"/>
      <c r="J170" s="60"/>
      <c r="K170" s="62"/>
      <c r="L170" s="63"/>
      <c r="M170" s="64"/>
      <c r="N170" s="62"/>
      <c r="O170" s="62"/>
      <c r="P170" s="64"/>
      <c r="Q170" s="63"/>
      <c r="R170" s="65"/>
      <c r="S170" s="65"/>
    </row>
    <row r="171" spans="2:19" ht="24" customHeight="1">
      <c r="B171" s="48"/>
      <c r="C171" s="49" t="s">
        <v>61</v>
      </c>
      <c r="D171" s="50"/>
      <c r="E171" s="51"/>
      <c r="F171" s="50"/>
      <c r="G171" s="50"/>
      <c r="H171" s="52"/>
      <c r="I171" s="51"/>
      <c r="J171" s="50"/>
      <c r="K171" s="52"/>
      <c r="L171" s="50"/>
      <c r="M171" s="51"/>
      <c r="N171" s="50"/>
      <c r="O171" s="50"/>
      <c r="P171" s="51"/>
      <c r="Q171" s="50"/>
      <c r="R171" s="53"/>
      <c r="S171" s="53"/>
    </row>
    <row r="172" spans="2:19" ht="5.25" customHeight="1">
      <c r="B172" s="48"/>
      <c r="C172" s="55"/>
      <c r="D172" s="56"/>
      <c r="E172" s="57"/>
      <c r="F172" s="56"/>
      <c r="G172" s="56"/>
      <c r="H172" s="58"/>
      <c r="I172" s="57"/>
      <c r="J172" s="56"/>
      <c r="K172" s="58"/>
      <c r="L172" s="56"/>
      <c r="M172" s="57"/>
      <c r="N172" s="56"/>
      <c r="O172" s="56"/>
      <c r="P172" s="57"/>
      <c r="Q172" s="56"/>
      <c r="R172" s="59"/>
      <c r="S172" s="59"/>
    </row>
    <row r="173" spans="2:19" ht="12">
      <c r="B173" s="48"/>
      <c r="C173" s="55">
        <v>1998</v>
      </c>
      <c r="D173" s="60">
        <v>5006</v>
      </c>
      <c r="E173" s="61">
        <v>107</v>
      </c>
      <c r="F173" s="60">
        <v>527</v>
      </c>
      <c r="G173" s="62" t="s">
        <v>44</v>
      </c>
      <c r="H173" s="62" t="str">
        <f>IF(G173&lt;&gt;".",F173+G173,".")</f>
        <v>.</v>
      </c>
      <c r="I173" s="61">
        <f>D173+E173</f>
        <v>5113</v>
      </c>
      <c r="J173" s="60">
        <f>D173+F173</f>
        <v>5533</v>
      </c>
      <c r="K173" s="62" t="str">
        <f>IF(H173&lt;&gt;".",D173+H173,".")</f>
        <v>.</v>
      </c>
      <c r="L173" s="63">
        <f>IF(J173&lt;&gt;0,I173*100/J173,".")</f>
        <v>92.40918127598049</v>
      </c>
      <c r="M173" s="64" t="str">
        <f>IF(K173&lt;&gt;".",IF(K173&lt;&gt;0,I173*100/K173,"."),".")</f>
        <v>.</v>
      </c>
      <c r="N173" s="62">
        <f>I173-J173</f>
        <v>-420</v>
      </c>
      <c r="O173" s="62" t="str">
        <f>IF(K173&lt;&gt;".",I173-K173,".")</f>
        <v>.</v>
      </c>
      <c r="P173" s="64" t="str">
        <f>IF(D172&lt;&gt;0,(D173-D172)*100/D172,".")</f>
        <v>.</v>
      </c>
      <c r="Q173" s="63" t="str">
        <f>IF(I172&lt;&gt;0,(I173-I172)*100/I172,".")</f>
        <v>.</v>
      </c>
      <c r="R173" s="65" t="str">
        <f>IF(AND(J172&lt;&gt;0,J172&lt;&gt;"."),(J173-J172)*100/J172,".")</f>
        <v>.</v>
      </c>
      <c r="S173" s="65" t="str">
        <f>IF(AND(K172&lt;&gt;0,K172&lt;&gt;".",K173&lt;&gt;"."),(K173-K172)*100/K172,".")</f>
        <v>.</v>
      </c>
    </row>
    <row r="174" spans="2:19" ht="12">
      <c r="B174" s="48"/>
      <c r="C174" s="55">
        <v>1999</v>
      </c>
      <c r="D174" s="60">
        <v>5230</v>
      </c>
      <c r="E174" s="61">
        <v>118</v>
      </c>
      <c r="F174" s="60">
        <v>314</v>
      </c>
      <c r="G174" s="62" t="s">
        <v>44</v>
      </c>
      <c r="H174" s="62" t="str">
        <f>IF(G174&lt;&gt;".",F174+G174,".")</f>
        <v>.</v>
      </c>
      <c r="I174" s="61">
        <f>D174+E174</f>
        <v>5348</v>
      </c>
      <c r="J174" s="60">
        <f>D174+F174</f>
        <v>5544</v>
      </c>
      <c r="K174" s="62" t="str">
        <f>IF(H174&lt;&gt;".",D174+H174,".")</f>
        <v>.</v>
      </c>
      <c r="L174" s="63">
        <f>IF(J174&lt;&gt;0,I174*100/J174,".")</f>
        <v>96.46464646464646</v>
      </c>
      <c r="M174" s="64" t="str">
        <f>IF(K174&lt;&gt;".",IF(K174&lt;&gt;0,I174*100/K174,"."),".")</f>
        <v>.</v>
      </c>
      <c r="N174" s="62">
        <f>I174-J174</f>
        <v>-196</v>
      </c>
      <c r="O174" s="62" t="str">
        <f>IF(K174&lt;&gt;".",I174-K174,".")</f>
        <v>.</v>
      </c>
      <c r="P174" s="64">
        <f>IF(D173&lt;&gt;0,(D174-D173)*100/D173,".")</f>
        <v>4.474630443467839</v>
      </c>
      <c r="Q174" s="63">
        <f>IF(I173&lt;&gt;0,(I174-I173)*100/I173,".")</f>
        <v>4.59612751809114</v>
      </c>
      <c r="R174" s="65">
        <f>IF(AND(J173&lt;&gt;0,J173&lt;&gt;"."),(J174-J173)*100/J173,".")</f>
        <v>0.1988071570576541</v>
      </c>
      <c r="S174" s="65" t="str">
        <f>IF(AND(K173&lt;&gt;0,K173&lt;&gt;".",K174&lt;&gt;"."),(K174-K173)*100/K173,".")</f>
        <v>.</v>
      </c>
    </row>
    <row r="175" spans="2:19" ht="12">
      <c r="B175" s="48"/>
      <c r="C175" s="55">
        <v>2000</v>
      </c>
      <c r="D175" s="60">
        <v>5336</v>
      </c>
      <c r="E175" s="61">
        <v>163</v>
      </c>
      <c r="F175" s="60">
        <v>389</v>
      </c>
      <c r="G175" s="62" t="s">
        <v>44</v>
      </c>
      <c r="H175" s="62" t="str">
        <f>IF(G175&lt;&gt;".",F175+G175,".")</f>
        <v>.</v>
      </c>
      <c r="I175" s="61">
        <f>D175+E175</f>
        <v>5499</v>
      </c>
      <c r="J175" s="60">
        <f>D175+F175</f>
        <v>5725</v>
      </c>
      <c r="K175" s="62" t="str">
        <f>IF(H175&lt;&gt;".",D175+H175,".")</f>
        <v>.</v>
      </c>
      <c r="L175" s="63">
        <f>IF(J175&lt;&gt;0,I175*100/J175,".")</f>
        <v>96.0524017467249</v>
      </c>
      <c r="M175" s="64" t="str">
        <f>IF(K175&lt;&gt;".",IF(K175&lt;&gt;0,I175*100/K175,"."),".")</f>
        <v>.</v>
      </c>
      <c r="N175" s="62">
        <f>I175-J175</f>
        <v>-226</v>
      </c>
      <c r="O175" s="62" t="str">
        <f>IF(K175&lt;&gt;".",I175-K175,".")</f>
        <v>.</v>
      </c>
      <c r="P175" s="64">
        <f>IF(D174&lt;&gt;0,(D175-D174)*100/D174,".")</f>
        <v>2.026768642447419</v>
      </c>
      <c r="Q175" s="63">
        <f>IF(I174&lt;&gt;0,(I175-I174)*100/I174,".")</f>
        <v>2.823485415108452</v>
      </c>
      <c r="R175" s="65">
        <f>IF(AND(J174&lt;&gt;0,J174&lt;&gt;"."),(J175-J174)*100/J174,".")</f>
        <v>3.2647907647907646</v>
      </c>
      <c r="S175" s="65" t="str">
        <f>IF(AND(K174&lt;&gt;0,K174&lt;&gt;".",K175&lt;&gt;"."),(K175-K174)*100/K174,".")</f>
        <v>.</v>
      </c>
    </row>
    <row r="176" spans="2:19" ht="12">
      <c r="B176" s="48"/>
      <c r="C176" s="55">
        <v>2001</v>
      </c>
      <c r="D176" s="60">
        <v>5103</v>
      </c>
      <c r="E176" s="61">
        <v>77</v>
      </c>
      <c r="F176" s="60">
        <v>215</v>
      </c>
      <c r="G176" s="62" t="s">
        <v>44</v>
      </c>
      <c r="H176" s="62" t="str">
        <f>IF(G176&lt;&gt;".",F176+G176,".")</f>
        <v>.</v>
      </c>
      <c r="I176" s="61">
        <f>D176+E176</f>
        <v>5180</v>
      </c>
      <c r="J176" s="60">
        <f>D176+F176</f>
        <v>5318</v>
      </c>
      <c r="K176" s="62" t="str">
        <f>IF(H176&lt;&gt;".",D176+H176,".")</f>
        <v>.</v>
      </c>
      <c r="L176" s="63">
        <f>IF(J176&lt;&gt;0,I176*100/J176,".")</f>
        <v>97.40503948852952</v>
      </c>
      <c r="M176" s="64" t="str">
        <f>IF(K176&lt;&gt;".",IF(K176&lt;&gt;0,I176*100/K176,"."),".")</f>
        <v>.</v>
      </c>
      <c r="N176" s="62">
        <f>I176-J176</f>
        <v>-138</v>
      </c>
      <c r="O176" s="62" t="str">
        <f>IF(K176&lt;&gt;".",I176-K176,".")</f>
        <v>.</v>
      </c>
      <c r="P176" s="64">
        <f>IF(D175&lt;&gt;0,(D176-D175)*100/D175,".")</f>
        <v>-4.366566716641679</v>
      </c>
      <c r="Q176" s="63">
        <f>IF(I175&lt;&gt;0,(I176-I175)*100/I175,".")</f>
        <v>-5.80105473722495</v>
      </c>
      <c r="R176" s="65">
        <f>IF(AND(J175&lt;&gt;0,J175&lt;&gt;"."),(J176-J175)*100/J175,".")</f>
        <v>-7.109170305676856</v>
      </c>
      <c r="S176" s="65" t="str">
        <f>IF(AND(K175&lt;&gt;0,K175&lt;&gt;".",K176&lt;&gt;"."),(K176-K175)*100/K175,".")</f>
        <v>.</v>
      </c>
    </row>
    <row r="177" spans="2:19" ht="12">
      <c r="B177" s="48"/>
      <c r="C177" s="55">
        <v>2002</v>
      </c>
      <c r="D177" s="60">
        <v>4781</v>
      </c>
      <c r="E177" s="61">
        <v>82</v>
      </c>
      <c r="F177" s="60">
        <v>406</v>
      </c>
      <c r="G177" s="62" t="s">
        <v>44</v>
      </c>
      <c r="H177" s="62" t="str">
        <f>IF(G177&lt;&gt;".",F177+G177,".")</f>
        <v>.</v>
      </c>
      <c r="I177" s="61">
        <f>D177+E177</f>
        <v>4863</v>
      </c>
      <c r="J177" s="60">
        <f>D177+F177</f>
        <v>5187</v>
      </c>
      <c r="K177" s="62" t="str">
        <f>IF(H177&lt;&gt;".",D177+H177,".")</f>
        <v>.</v>
      </c>
      <c r="L177" s="63">
        <f>IF(J177&lt;&gt;0,I177*100/J177,".")</f>
        <v>93.75361480624639</v>
      </c>
      <c r="M177" s="64" t="str">
        <f>IF(K177&lt;&gt;".",IF(K177&lt;&gt;0,I177*100/K177,"."),".")</f>
        <v>.</v>
      </c>
      <c r="N177" s="62">
        <f>I177-J177</f>
        <v>-324</v>
      </c>
      <c r="O177" s="62" t="str">
        <f>IF(K177&lt;&gt;".",I177-K177,".")</f>
        <v>.</v>
      </c>
      <c r="P177" s="64">
        <f>IF(D176&lt;&gt;0,(D177-D176)*100/D176,".")</f>
        <v>-6.310013717421125</v>
      </c>
      <c r="Q177" s="63">
        <f>IF(I176&lt;&gt;0,(I177-I176)*100/I176,".")</f>
        <v>-6.11969111969112</v>
      </c>
      <c r="R177" s="65">
        <f>IF(AND(J176&lt;&gt;0,J176&lt;&gt;"."),(J177-J176)*100/J176,".")</f>
        <v>-2.4633320797292213</v>
      </c>
      <c r="S177" s="65" t="str">
        <f>IF(AND(K176&lt;&gt;0,K176&lt;&gt;".",K177&lt;&gt;"."),(K177-K176)*100/K176,".")</f>
        <v>.</v>
      </c>
    </row>
    <row r="178" spans="2:19" ht="12">
      <c r="B178" s="48"/>
      <c r="C178" s="55">
        <v>2003</v>
      </c>
      <c r="D178" s="60">
        <v>4710</v>
      </c>
      <c r="E178" s="61">
        <v>183</v>
      </c>
      <c r="F178" s="60">
        <v>429</v>
      </c>
      <c r="G178" s="62" t="s">
        <v>44</v>
      </c>
      <c r="H178" s="62" t="str">
        <f>IF(G178&lt;&gt;".",F178+G178,".")</f>
        <v>.</v>
      </c>
      <c r="I178" s="61">
        <f>D178+E178</f>
        <v>4893</v>
      </c>
      <c r="J178" s="60">
        <f>D178+F178</f>
        <v>5139</v>
      </c>
      <c r="K178" s="62" t="str">
        <f>IF(H178&lt;&gt;".",D178+H178,".")</f>
        <v>.</v>
      </c>
      <c r="L178" s="63">
        <f>IF(J178&lt;&gt;0,I178*100/J178,".")</f>
        <v>95.21307647402219</v>
      </c>
      <c r="M178" s="64" t="str">
        <f>IF(K178&lt;&gt;".",IF(K178&lt;&gt;0,I178*100/K178,"."),".")</f>
        <v>.</v>
      </c>
      <c r="N178" s="62">
        <f>I178-J178</f>
        <v>-246</v>
      </c>
      <c r="O178" s="62" t="str">
        <f>IF(K178&lt;&gt;".",I178-K178,".")</f>
        <v>.</v>
      </c>
      <c r="P178" s="64">
        <f>IF(D177&lt;&gt;0,(D178-D177)*100/D177,".")</f>
        <v>-1.4850449696716168</v>
      </c>
      <c r="Q178" s="63">
        <f>IF(I177&lt;&gt;0,(I178-I177)*100/I177,".")</f>
        <v>0.6169031462060457</v>
      </c>
      <c r="R178" s="65">
        <f>IF(AND(J177&lt;&gt;0,J177&lt;&gt;"."),(J178-J177)*100/J177,".")</f>
        <v>-0.9253903990746096</v>
      </c>
      <c r="S178" s="65" t="str">
        <f>IF(AND(K177&lt;&gt;0,K177&lt;&gt;".",K178&lt;&gt;"."),(K178-K177)*100/K177,".")</f>
        <v>.</v>
      </c>
    </row>
    <row r="179" spans="2:19" ht="12">
      <c r="B179" s="48"/>
      <c r="C179" s="55">
        <v>2004</v>
      </c>
      <c r="D179" s="60">
        <v>4805</v>
      </c>
      <c r="E179" s="61">
        <v>161</v>
      </c>
      <c r="F179" s="60">
        <v>289</v>
      </c>
      <c r="G179" s="62" t="s">
        <v>44</v>
      </c>
      <c r="H179" s="62" t="str">
        <f>IF(G179&lt;&gt;".",F179+G179,".")</f>
        <v>.</v>
      </c>
      <c r="I179" s="61">
        <f>D179+E179</f>
        <v>4966</v>
      </c>
      <c r="J179" s="60">
        <f>D179+F179</f>
        <v>5094</v>
      </c>
      <c r="K179" s="62" t="str">
        <f>IF(H179&lt;&gt;".",D179+H179,".")</f>
        <v>.</v>
      </c>
      <c r="L179" s="63">
        <f>IF(J179&lt;&gt;0,I179*100/J179,".")</f>
        <v>97.48723989006675</v>
      </c>
      <c r="M179" s="64" t="str">
        <f>IF(K179&lt;&gt;".",IF(K179&lt;&gt;0,I179*100/K179,"."),".")</f>
        <v>.</v>
      </c>
      <c r="N179" s="62">
        <f>I179-J179</f>
        <v>-128</v>
      </c>
      <c r="O179" s="62" t="str">
        <f>IF(K179&lt;&gt;".",I179-K179,".")</f>
        <v>.</v>
      </c>
      <c r="P179" s="64">
        <f>IF(D178&lt;&gt;0,(D179-D178)*100/D178,".")</f>
        <v>2.0169851380042463</v>
      </c>
      <c r="Q179" s="63">
        <f>IF(I178&lt;&gt;0,(I179-I178)*100/I178,".")</f>
        <v>1.4919272430002044</v>
      </c>
      <c r="R179" s="65">
        <f>IF(AND(J178&lt;&gt;0,J178&lt;&gt;"."),(J179-J178)*100/J178,".")</f>
        <v>-0.8756567425569177</v>
      </c>
      <c r="S179" s="65" t="str">
        <f>IF(AND(K178&lt;&gt;0,K178&lt;&gt;".",K179&lt;&gt;"."),(K179-K178)*100/K178,".")</f>
        <v>.</v>
      </c>
    </row>
    <row r="180" spans="2:19" ht="12">
      <c r="B180" s="48"/>
      <c r="C180" s="55">
        <v>2005</v>
      </c>
      <c r="D180" s="60">
        <v>4597</v>
      </c>
      <c r="E180" s="61">
        <v>121</v>
      </c>
      <c r="F180" s="60">
        <v>99</v>
      </c>
      <c r="G180" s="62" t="s">
        <v>44</v>
      </c>
      <c r="H180" s="62" t="str">
        <f>IF(G180&lt;&gt;".",F180+G180,".")</f>
        <v>.</v>
      </c>
      <c r="I180" s="61">
        <f>D180+E180</f>
        <v>4718</v>
      </c>
      <c r="J180" s="60">
        <f>D180+F180</f>
        <v>4696</v>
      </c>
      <c r="K180" s="62" t="str">
        <f>IF(H180&lt;&gt;".",D180+H180,".")</f>
        <v>.</v>
      </c>
      <c r="L180" s="63">
        <f>IF(J180&lt;&gt;0,I180*100/J180,".")</f>
        <v>100.46848381601363</v>
      </c>
      <c r="M180" s="64" t="str">
        <f>IF(K180&lt;&gt;".",IF(K180&lt;&gt;0,I180*100/K180,"."),".")</f>
        <v>.</v>
      </c>
      <c r="N180" s="62">
        <f>I180-J180</f>
        <v>22</v>
      </c>
      <c r="O180" s="62" t="str">
        <f>IF(K180&lt;&gt;".",I180-K180,".")</f>
        <v>.</v>
      </c>
      <c r="P180" s="64">
        <f>IF(D179&lt;&gt;0,(D180-D179)*100/D179,".")</f>
        <v>-4.3288241415192505</v>
      </c>
      <c r="Q180" s="63">
        <f>IF(I179&lt;&gt;0,(I180-I179)*100/I179,".")</f>
        <v>-4.993958920660491</v>
      </c>
      <c r="R180" s="65">
        <f>IF(AND(J179&lt;&gt;0,J179&lt;&gt;"."),(J180-J179)*100/J179,".")</f>
        <v>-7.813113466823714</v>
      </c>
      <c r="S180" s="65" t="str">
        <f>IF(AND(K179&lt;&gt;0,K179&lt;&gt;".",K180&lt;&gt;"."),(K180-K179)*100/K179,".")</f>
        <v>.</v>
      </c>
    </row>
    <row r="181" spans="2:19" ht="12">
      <c r="B181" s="48"/>
      <c r="C181" s="55">
        <v>2006</v>
      </c>
      <c r="D181" s="60">
        <v>4952</v>
      </c>
      <c r="E181" s="61">
        <v>40</v>
      </c>
      <c r="F181" s="60">
        <v>558</v>
      </c>
      <c r="G181" s="62" t="s">
        <v>44</v>
      </c>
      <c r="H181" s="62" t="str">
        <f>IF(G181&lt;&gt;".",F181+G181,".")</f>
        <v>.</v>
      </c>
      <c r="I181" s="61">
        <f>D181+E181</f>
        <v>4992</v>
      </c>
      <c r="J181" s="60">
        <f>D181+F181</f>
        <v>5510</v>
      </c>
      <c r="K181" s="62" t="str">
        <f>IF(H181&lt;&gt;".",D181+H181,".")</f>
        <v>.</v>
      </c>
      <c r="L181" s="63">
        <f>IF(J181&lt;&gt;0,I181*100/J181,".")</f>
        <v>90.5989110707804</v>
      </c>
      <c r="M181" s="64" t="str">
        <f>IF(K181&lt;&gt;".",IF(K181&lt;&gt;0,I181*100/K181,"."),".")</f>
        <v>.</v>
      </c>
      <c r="N181" s="62">
        <f>I181-J181</f>
        <v>-518</v>
      </c>
      <c r="O181" s="62" t="str">
        <f>IF(K181&lt;&gt;".",I181-K181,".")</f>
        <v>.</v>
      </c>
      <c r="P181" s="64">
        <f>IF(D180&lt;&gt;0,(D181-D180)*100/D180,".")</f>
        <v>7.722427670219709</v>
      </c>
      <c r="Q181" s="63">
        <f>IF(I180&lt;&gt;0,(I181-I180)*100/I180,".")</f>
        <v>5.807545570156846</v>
      </c>
      <c r="R181" s="65">
        <f>IF(AND(J180&lt;&gt;0,J180&lt;&gt;"."),(J181-J180)*100/J180,".")</f>
        <v>17.33390119250426</v>
      </c>
      <c r="S181" s="65" t="str">
        <f>IF(AND(K180&lt;&gt;0,K180&lt;&gt;".",K181&lt;&gt;"."),(K181-K180)*100/K180,".")</f>
        <v>.</v>
      </c>
    </row>
    <row r="182" spans="2:19" ht="12">
      <c r="B182" s="48"/>
      <c r="C182" s="55">
        <v>2007</v>
      </c>
      <c r="D182" s="60">
        <v>5324</v>
      </c>
      <c r="E182" s="61">
        <v>88</v>
      </c>
      <c r="F182" s="60">
        <v>365</v>
      </c>
      <c r="G182" s="62">
        <v>1202</v>
      </c>
      <c r="H182" s="62">
        <f>IF(G182&lt;&gt;".",F182+G182,".")</f>
        <v>1567</v>
      </c>
      <c r="I182" s="61">
        <f>D182+E182</f>
        <v>5412</v>
      </c>
      <c r="J182" s="60">
        <f>D182+F182</f>
        <v>5689</v>
      </c>
      <c r="K182" s="62">
        <f>IF(H182&lt;&gt;".",D182+H182,".")</f>
        <v>6891</v>
      </c>
      <c r="L182" s="63">
        <f>IF(J182&lt;&gt;0,I182*100/J182,".")</f>
        <v>95.13095447354544</v>
      </c>
      <c r="M182" s="64">
        <f>IF(K182&lt;&gt;".",IF(K182&lt;&gt;0,I182*100/K182,"."),".")</f>
        <v>78.53722246408358</v>
      </c>
      <c r="N182" s="62">
        <f>I182-J182</f>
        <v>-277</v>
      </c>
      <c r="O182" s="62">
        <f>IF(K182&lt;&gt;".",I182-K182,".")</f>
        <v>-1479</v>
      </c>
      <c r="P182" s="64">
        <f>IF(D181&lt;&gt;0,(D182-D181)*100/D181,".")</f>
        <v>7.512116316639742</v>
      </c>
      <c r="Q182" s="63">
        <f>IF(I181&lt;&gt;0,(I182-I181)*100/I181,".")</f>
        <v>8.413461538461538</v>
      </c>
      <c r="R182" s="65">
        <f>IF(AND(J181&lt;&gt;0,J181&lt;&gt;"."),(J182-J181)*100/J181,".")</f>
        <v>3.248638838475499</v>
      </c>
      <c r="S182" s="65" t="str">
        <f>IF(AND(K181&lt;&gt;0,K181&lt;&gt;".",K182&lt;&gt;"."),(K182-K181)*100/K181,".")</f>
        <v>.</v>
      </c>
    </row>
    <row r="183" spans="2:19" ht="12">
      <c r="B183" s="48"/>
      <c r="C183" s="55">
        <v>2008</v>
      </c>
      <c r="D183" s="60">
        <v>5461</v>
      </c>
      <c r="E183" s="61">
        <v>140</v>
      </c>
      <c r="F183" s="60">
        <v>265</v>
      </c>
      <c r="G183" s="62">
        <v>1037</v>
      </c>
      <c r="H183" s="62">
        <f>IF(G183&lt;&gt;".",F183+G183,".")</f>
        <v>1302</v>
      </c>
      <c r="I183" s="61">
        <f>D183+E183</f>
        <v>5601</v>
      </c>
      <c r="J183" s="60">
        <f>D183+F183</f>
        <v>5726</v>
      </c>
      <c r="K183" s="62">
        <f>IF(H183&lt;&gt;".",D183+H183,".")</f>
        <v>6763</v>
      </c>
      <c r="L183" s="63">
        <f>IF(J183&lt;&gt;0,I183*100/J183,".")</f>
        <v>97.81697520083829</v>
      </c>
      <c r="M183" s="64">
        <f>IF(K183&lt;&gt;".",IF(K183&lt;&gt;0,I183*100/K183,"."),".")</f>
        <v>82.81827591305634</v>
      </c>
      <c r="N183" s="62">
        <f>I183-J183</f>
        <v>-125</v>
      </c>
      <c r="O183" s="62">
        <f>IF(K183&lt;&gt;".",I183-K183,".")</f>
        <v>-1162</v>
      </c>
      <c r="P183" s="64">
        <f>IF(D182&lt;&gt;0,(D183-D182)*100/D182,".")</f>
        <v>2.5732531930879037</v>
      </c>
      <c r="Q183" s="63">
        <f>IF(I182&lt;&gt;0,(I183-I182)*100/I182,".")</f>
        <v>3.492239467849224</v>
      </c>
      <c r="R183" s="65">
        <f>IF(AND(J182&lt;&gt;0,J182&lt;&gt;"."),(J183-J182)*100/J182,".")</f>
        <v>0.650377922306205</v>
      </c>
      <c r="S183" s="65">
        <f>IF(AND(K182&lt;&gt;0,K182&lt;&gt;".",K183&lt;&gt;"."),(K183-K182)*100/K182,".")</f>
        <v>-1.8574952837033811</v>
      </c>
    </row>
    <row r="184" spans="2:19" ht="12">
      <c r="B184" s="48"/>
      <c r="C184" s="55">
        <v>2009</v>
      </c>
      <c r="D184" s="60">
        <v>5115</v>
      </c>
      <c r="E184" s="61">
        <v>71</v>
      </c>
      <c r="F184" s="60">
        <v>184</v>
      </c>
      <c r="G184" s="62">
        <v>1116</v>
      </c>
      <c r="H184" s="62">
        <f>IF(G184&lt;&gt;".",F184+G184,".")</f>
        <v>1300</v>
      </c>
      <c r="I184" s="61">
        <f>D184+E184</f>
        <v>5186</v>
      </c>
      <c r="J184" s="60">
        <f>D184+F184</f>
        <v>5299</v>
      </c>
      <c r="K184" s="62">
        <f>IF(H184&lt;&gt;".",D184+H184,".")</f>
        <v>6415</v>
      </c>
      <c r="L184" s="63">
        <f>IF(J184&lt;&gt;0,I184*100/J184,".")</f>
        <v>97.8675221739951</v>
      </c>
      <c r="M184" s="64">
        <f>IF(K184&lt;&gt;".",IF(K184&lt;&gt;0,I184*100/K184,"."),".")</f>
        <v>80.84177708495713</v>
      </c>
      <c r="N184" s="62">
        <f>I184-J184</f>
        <v>-113</v>
      </c>
      <c r="O184" s="62">
        <f>IF(K184&lt;&gt;".",I184-K184,".")</f>
        <v>-1229</v>
      </c>
      <c r="P184" s="64">
        <f>IF(D183&lt;&gt;0,(D184-D183)*100/D183,".")</f>
        <v>-6.3358359274858085</v>
      </c>
      <c r="Q184" s="63">
        <f>IF(I183&lt;&gt;0,(I184-I183)*100/I183,".")</f>
        <v>-7.409391180146402</v>
      </c>
      <c r="R184" s="65">
        <f>IF(AND(J183&lt;&gt;0,J183&lt;&gt;"."),(J184-J183)*100/J183,".")</f>
        <v>-7.45721271393643</v>
      </c>
      <c r="S184" s="65">
        <f>IF(AND(K183&lt;&gt;0,K183&lt;&gt;".",K184&lt;&gt;"."),(K184-K183)*100/K183,".")</f>
        <v>-5.145645423628567</v>
      </c>
    </row>
    <row r="185" spans="2:19" ht="12">
      <c r="B185" s="48"/>
      <c r="C185" s="55">
        <v>2010</v>
      </c>
      <c r="D185" s="60">
        <v>5234</v>
      </c>
      <c r="E185" s="61">
        <v>65</v>
      </c>
      <c r="F185" s="60">
        <v>170</v>
      </c>
      <c r="G185" s="62">
        <v>1044</v>
      </c>
      <c r="H185" s="62">
        <f>IF(G185&lt;&gt;".",F185+G185,".")</f>
        <v>1214</v>
      </c>
      <c r="I185" s="61">
        <f>D185+E185</f>
        <v>5299</v>
      </c>
      <c r="J185" s="60">
        <f>D185+F185</f>
        <v>5404</v>
      </c>
      <c r="K185" s="62">
        <f>IF(H185&lt;&gt;".",D185+H185,".")</f>
        <v>6448</v>
      </c>
      <c r="L185" s="63">
        <f>IF(J185&lt;&gt;0,I185*100/J185,".")</f>
        <v>98.05699481865285</v>
      </c>
      <c r="M185" s="64">
        <f>IF(K185&lt;&gt;".",IF(K185&lt;&gt;0,I185*100/K185,"."),".")</f>
        <v>82.18052109181141</v>
      </c>
      <c r="N185" s="62">
        <f>I185-J185</f>
        <v>-105</v>
      </c>
      <c r="O185" s="62">
        <f>IF(K185&lt;&gt;".",I185-K185,".")</f>
        <v>-1149</v>
      </c>
      <c r="P185" s="64">
        <f>IF(D184&lt;&gt;0,(D185-D184)*100/D184,".")</f>
        <v>2.326490713587488</v>
      </c>
      <c r="Q185" s="63">
        <f>IF(I184&lt;&gt;0,(I185-I184)*100/I184,".")</f>
        <v>2.1789433089086</v>
      </c>
      <c r="R185" s="65">
        <f>IF(AND(J184&lt;&gt;0,J184&lt;&gt;"."),(J185-J184)*100/J184,".")</f>
        <v>1.9815059445178336</v>
      </c>
      <c r="S185" s="65">
        <f>IF(AND(K184&lt;&gt;0,K184&lt;&gt;".",K185&lt;&gt;"."),(K185-K184)*100/K184,".")</f>
        <v>0.514419329696025</v>
      </c>
    </row>
    <row r="186" spans="2:19" ht="18.75" customHeight="1">
      <c r="B186" s="48"/>
      <c r="C186" s="55"/>
      <c r="D186" s="60"/>
      <c r="E186" s="61"/>
      <c r="F186" s="60"/>
      <c r="G186" s="62"/>
      <c r="H186" s="62"/>
      <c r="I186" s="61"/>
      <c r="J186" s="60"/>
      <c r="K186" s="62"/>
      <c r="L186" s="63"/>
      <c r="M186" s="64"/>
      <c r="N186" s="62"/>
      <c r="O186" s="62"/>
      <c r="P186" s="64"/>
      <c r="Q186" s="63"/>
      <c r="R186" s="65"/>
      <c r="S186" s="65"/>
    </row>
    <row r="187" spans="2:19" ht="24" customHeight="1">
      <c r="B187" s="48"/>
      <c r="C187" s="49" t="s">
        <v>62</v>
      </c>
      <c r="D187" s="50"/>
      <c r="E187" s="51"/>
      <c r="F187" s="50"/>
      <c r="G187" s="50"/>
      <c r="H187" s="52"/>
      <c r="I187" s="51"/>
      <c r="J187" s="50"/>
      <c r="K187" s="52"/>
      <c r="L187" s="50"/>
      <c r="M187" s="51"/>
      <c r="N187" s="50"/>
      <c r="O187" s="50"/>
      <c r="P187" s="51"/>
      <c r="Q187" s="50"/>
      <c r="R187" s="53"/>
      <c r="S187" s="53"/>
    </row>
    <row r="188" spans="2:19" ht="5.25" customHeight="1">
      <c r="B188" s="48"/>
      <c r="C188" s="55"/>
      <c r="D188" s="56"/>
      <c r="E188" s="57"/>
      <c r="F188" s="56"/>
      <c r="G188" s="56"/>
      <c r="H188" s="58"/>
      <c r="I188" s="57"/>
      <c r="J188" s="56"/>
      <c r="K188" s="58"/>
      <c r="L188" s="56"/>
      <c r="M188" s="57"/>
      <c r="N188" s="56"/>
      <c r="O188" s="56"/>
      <c r="P188" s="57"/>
      <c r="Q188" s="56"/>
      <c r="R188" s="59"/>
      <c r="S188" s="59"/>
    </row>
    <row r="189" spans="2:19" ht="12">
      <c r="B189" s="48"/>
      <c r="C189" s="55">
        <v>1998</v>
      </c>
      <c r="D189" s="60">
        <v>1619</v>
      </c>
      <c r="E189" s="61">
        <v>102</v>
      </c>
      <c r="F189" s="60">
        <v>87</v>
      </c>
      <c r="G189" s="62" t="s">
        <v>44</v>
      </c>
      <c r="H189" s="62" t="str">
        <f>IF(G189&lt;&gt;".",F189+G189,".")</f>
        <v>.</v>
      </c>
      <c r="I189" s="61">
        <f>D189+E189</f>
        <v>1721</v>
      </c>
      <c r="J189" s="60">
        <f>D189+F189</f>
        <v>1706</v>
      </c>
      <c r="K189" s="62" t="str">
        <f>IF(H189&lt;&gt;".",D189+H189,".")</f>
        <v>.</v>
      </c>
      <c r="L189" s="63">
        <f>IF(J189&lt;&gt;0,I189*100/J189,".")</f>
        <v>100.87924970691677</v>
      </c>
      <c r="M189" s="64" t="str">
        <f>IF(K189&lt;&gt;".",IF(K189&lt;&gt;0,I189*100/K189,"."),".")</f>
        <v>.</v>
      </c>
      <c r="N189" s="62">
        <f>I189-J189</f>
        <v>15</v>
      </c>
      <c r="O189" s="62" t="str">
        <f>IF(K189&lt;&gt;".",I189-K189,".")</f>
        <v>.</v>
      </c>
      <c r="P189" s="64" t="str">
        <f>IF(D188&lt;&gt;0,(D189-D188)*100/D188,".")</f>
        <v>.</v>
      </c>
      <c r="Q189" s="63" t="str">
        <f>IF(I188&lt;&gt;0,(I189-I188)*100/I188,".")</f>
        <v>.</v>
      </c>
      <c r="R189" s="65" t="str">
        <f>IF(AND(J188&lt;&gt;0,J188&lt;&gt;"."),(J189-J188)*100/J188,".")</f>
        <v>.</v>
      </c>
      <c r="S189" s="65" t="str">
        <f>IF(AND(K188&lt;&gt;0,K188&lt;&gt;".",K189&lt;&gt;"."),(K189-K188)*100/K188,".")</f>
        <v>.</v>
      </c>
    </row>
    <row r="190" spans="2:19" ht="12">
      <c r="B190" s="48"/>
      <c r="C190" s="55">
        <v>1999</v>
      </c>
      <c r="D190" s="60">
        <v>1686</v>
      </c>
      <c r="E190" s="61">
        <v>93</v>
      </c>
      <c r="F190" s="60">
        <v>87</v>
      </c>
      <c r="G190" s="62" t="s">
        <v>44</v>
      </c>
      <c r="H190" s="62" t="str">
        <f>IF(G190&lt;&gt;".",F190+G190,".")</f>
        <v>.</v>
      </c>
      <c r="I190" s="61">
        <f>D190+E190</f>
        <v>1779</v>
      </c>
      <c r="J190" s="60">
        <f>D190+F190</f>
        <v>1773</v>
      </c>
      <c r="K190" s="62" t="str">
        <f>IF(H190&lt;&gt;".",D190+H190,".")</f>
        <v>.</v>
      </c>
      <c r="L190" s="63">
        <f>IF(J190&lt;&gt;0,I190*100/J190,".")</f>
        <v>100.33840947546531</v>
      </c>
      <c r="M190" s="64" t="str">
        <f>IF(K190&lt;&gt;".",IF(K190&lt;&gt;0,I190*100/K190,"."),".")</f>
        <v>.</v>
      </c>
      <c r="N190" s="62">
        <f>I190-J190</f>
        <v>6</v>
      </c>
      <c r="O190" s="62" t="str">
        <f>IF(K190&lt;&gt;".",I190-K190,".")</f>
        <v>.</v>
      </c>
      <c r="P190" s="64">
        <f>IF(D189&lt;&gt;0,(D190-D189)*100/D189,".")</f>
        <v>4.138357010500309</v>
      </c>
      <c r="Q190" s="63">
        <f>IF(I189&lt;&gt;0,(I190-I189)*100/I189,".")</f>
        <v>3.37013364323068</v>
      </c>
      <c r="R190" s="65">
        <f>IF(AND(J189&lt;&gt;0,J189&lt;&gt;"."),(J190-J189)*100/J189,".")</f>
        <v>3.9273153575615476</v>
      </c>
      <c r="S190" s="65" t="str">
        <f>IF(AND(K189&lt;&gt;0,K189&lt;&gt;".",K190&lt;&gt;"."),(K190-K189)*100/K189,".")</f>
        <v>.</v>
      </c>
    </row>
    <row r="191" spans="2:19" ht="12">
      <c r="B191" s="48"/>
      <c r="C191" s="55">
        <v>2000</v>
      </c>
      <c r="D191" s="60">
        <v>1710</v>
      </c>
      <c r="E191" s="61">
        <v>91</v>
      </c>
      <c r="F191" s="60">
        <v>81</v>
      </c>
      <c r="G191" s="62" t="s">
        <v>44</v>
      </c>
      <c r="H191" s="62" t="str">
        <f>IF(G191&lt;&gt;".",F191+G191,".")</f>
        <v>.</v>
      </c>
      <c r="I191" s="61">
        <f>D191+E191</f>
        <v>1801</v>
      </c>
      <c r="J191" s="60">
        <f>D191+F191</f>
        <v>1791</v>
      </c>
      <c r="K191" s="62" t="str">
        <f>IF(H191&lt;&gt;".",D191+H191,".")</f>
        <v>.</v>
      </c>
      <c r="L191" s="63">
        <f>IF(J191&lt;&gt;0,I191*100/J191,".")</f>
        <v>100.55834729201564</v>
      </c>
      <c r="M191" s="64" t="str">
        <f>IF(K191&lt;&gt;".",IF(K191&lt;&gt;0,I191*100/K191,"."),".")</f>
        <v>.</v>
      </c>
      <c r="N191" s="62">
        <f>I191-J191</f>
        <v>10</v>
      </c>
      <c r="O191" s="62" t="str">
        <f>IF(K191&lt;&gt;".",I191-K191,".")</f>
        <v>.</v>
      </c>
      <c r="P191" s="64">
        <f>IF(D190&lt;&gt;0,(D191-D190)*100/D190,".")</f>
        <v>1.4234875444839858</v>
      </c>
      <c r="Q191" s="63">
        <f>IF(I190&lt;&gt;0,(I191-I190)*100/I190,".")</f>
        <v>1.2366498032602586</v>
      </c>
      <c r="R191" s="65">
        <f>IF(AND(J190&lt;&gt;0,J190&lt;&gt;"."),(J191-J190)*100/J190,".")</f>
        <v>1.015228426395939</v>
      </c>
      <c r="S191" s="65" t="str">
        <f>IF(AND(K190&lt;&gt;0,K190&lt;&gt;".",K191&lt;&gt;"."),(K191-K190)*100/K190,".")</f>
        <v>.</v>
      </c>
    </row>
    <row r="192" spans="2:19" ht="12">
      <c r="B192" s="48"/>
      <c r="C192" s="55">
        <v>2001</v>
      </c>
      <c r="D192" s="60">
        <v>1724</v>
      </c>
      <c r="E192" s="61">
        <v>94</v>
      </c>
      <c r="F192" s="60">
        <v>80</v>
      </c>
      <c r="G192" s="62" t="s">
        <v>44</v>
      </c>
      <c r="H192" s="62" t="str">
        <f>IF(G192&lt;&gt;".",F192+G192,".")</f>
        <v>.</v>
      </c>
      <c r="I192" s="61">
        <f>D192+E192</f>
        <v>1818</v>
      </c>
      <c r="J192" s="60">
        <f>D192+F192</f>
        <v>1804</v>
      </c>
      <c r="K192" s="62" t="str">
        <f>IF(H192&lt;&gt;".",D192+H192,".")</f>
        <v>.</v>
      </c>
      <c r="L192" s="63">
        <f>IF(J192&lt;&gt;0,I192*100/J192,".")</f>
        <v>100.77605321507761</v>
      </c>
      <c r="M192" s="64" t="str">
        <f>IF(K192&lt;&gt;".",IF(K192&lt;&gt;0,I192*100/K192,"."),".")</f>
        <v>.</v>
      </c>
      <c r="N192" s="62">
        <f>I192-J192</f>
        <v>14</v>
      </c>
      <c r="O192" s="62" t="str">
        <f>IF(K192&lt;&gt;".",I192-K192,".")</f>
        <v>.</v>
      </c>
      <c r="P192" s="64">
        <f>IF(D191&lt;&gt;0,(D192-D191)*100/D191,".")</f>
        <v>0.8187134502923976</v>
      </c>
      <c r="Q192" s="63">
        <f>IF(I191&lt;&gt;0,(I192-I191)*100/I191,".")</f>
        <v>0.9439200444197668</v>
      </c>
      <c r="R192" s="65">
        <f>IF(AND(J191&lt;&gt;0,J191&lt;&gt;"."),(J192-J191)*100/J191,".")</f>
        <v>0.7258514796203238</v>
      </c>
      <c r="S192" s="65" t="str">
        <f>IF(AND(K191&lt;&gt;0,K191&lt;&gt;".",K192&lt;&gt;"."),(K192-K191)*100/K191,".")</f>
        <v>.</v>
      </c>
    </row>
    <row r="193" spans="2:19" ht="12">
      <c r="B193" s="48"/>
      <c r="C193" s="55">
        <v>2002</v>
      </c>
      <c r="D193" s="60">
        <v>1577</v>
      </c>
      <c r="E193" s="61">
        <v>78</v>
      </c>
      <c r="F193" s="60">
        <v>62</v>
      </c>
      <c r="G193" s="62" t="s">
        <v>44</v>
      </c>
      <c r="H193" s="62" t="str">
        <f>IF(G193&lt;&gt;".",F193+G193,".")</f>
        <v>.</v>
      </c>
      <c r="I193" s="61">
        <f>D193+E193</f>
        <v>1655</v>
      </c>
      <c r="J193" s="60">
        <f>D193+F193</f>
        <v>1639</v>
      </c>
      <c r="K193" s="62" t="str">
        <f>IF(H193&lt;&gt;".",D193+H193,".")</f>
        <v>.</v>
      </c>
      <c r="L193" s="63">
        <f>IF(J193&lt;&gt;0,I193*100/J193,".")</f>
        <v>100.97620500305064</v>
      </c>
      <c r="M193" s="64" t="str">
        <f>IF(K193&lt;&gt;".",IF(K193&lt;&gt;0,I193*100/K193,"."),".")</f>
        <v>.</v>
      </c>
      <c r="N193" s="62">
        <f>I193-J193</f>
        <v>16</v>
      </c>
      <c r="O193" s="62" t="str">
        <f>IF(K193&lt;&gt;".",I193-K193,".")</f>
        <v>.</v>
      </c>
      <c r="P193" s="64">
        <f>IF(D192&lt;&gt;0,(D193-D192)*100/D192,".")</f>
        <v>-8.526682134570766</v>
      </c>
      <c r="Q193" s="63">
        <f>IF(I192&lt;&gt;0,(I193-I192)*100/I192,".")</f>
        <v>-8.965896589658966</v>
      </c>
      <c r="R193" s="65">
        <f>IF(AND(J192&lt;&gt;0,J192&lt;&gt;"."),(J193-J192)*100/J192,".")</f>
        <v>-9.146341463414634</v>
      </c>
      <c r="S193" s="65" t="str">
        <f>IF(AND(K192&lt;&gt;0,K192&lt;&gt;".",K193&lt;&gt;"."),(K193-K192)*100/K192,".")</f>
        <v>.</v>
      </c>
    </row>
    <row r="194" spans="2:19" ht="12">
      <c r="B194" s="48"/>
      <c r="C194" s="55">
        <v>2003</v>
      </c>
      <c r="D194" s="60">
        <v>1570</v>
      </c>
      <c r="E194" s="61">
        <v>65</v>
      </c>
      <c r="F194" s="60">
        <v>168</v>
      </c>
      <c r="G194" s="62" t="s">
        <v>44</v>
      </c>
      <c r="H194" s="62" t="str">
        <f>IF(G194&lt;&gt;".",F194+G194,".")</f>
        <v>.</v>
      </c>
      <c r="I194" s="61">
        <f>D194+E194</f>
        <v>1635</v>
      </c>
      <c r="J194" s="60">
        <f>D194+F194</f>
        <v>1738</v>
      </c>
      <c r="K194" s="62" t="str">
        <f>IF(H194&lt;&gt;".",D194+H194,".")</f>
        <v>.</v>
      </c>
      <c r="L194" s="63">
        <f>IF(J194&lt;&gt;0,I194*100/J194,".")</f>
        <v>94.07364787111622</v>
      </c>
      <c r="M194" s="64" t="str">
        <f>IF(K194&lt;&gt;".",IF(K194&lt;&gt;0,I194*100/K194,"."),".")</f>
        <v>.</v>
      </c>
      <c r="N194" s="62">
        <f>I194-J194</f>
        <v>-103</v>
      </c>
      <c r="O194" s="62" t="str">
        <f>IF(K194&lt;&gt;".",I194-K194,".")</f>
        <v>.</v>
      </c>
      <c r="P194" s="64">
        <f>IF(D193&lt;&gt;0,(D194-D193)*100/D193,".")</f>
        <v>-0.4438807863031072</v>
      </c>
      <c r="Q194" s="63">
        <f>IF(I193&lt;&gt;0,(I194-I193)*100/I193,".")</f>
        <v>-1.2084592145015105</v>
      </c>
      <c r="R194" s="65">
        <f>IF(AND(J193&lt;&gt;0,J193&lt;&gt;"."),(J194-J193)*100/J193,".")</f>
        <v>6.040268456375839</v>
      </c>
      <c r="S194" s="65" t="str">
        <f>IF(AND(K193&lt;&gt;0,K193&lt;&gt;".",K194&lt;&gt;"."),(K194-K193)*100/K193,".")</f>
        <v>.</v>
      </c>
    </row>
    <row r="195" spans="2:19" ht="12">
      <c r="B195" s="48"/>
      <c r="C195" s="55">
        <v>2004</v>
      </c>
      <c r="D195" s="60">
        <v>1680</v>
      </c>
      <c r="E195" s="61">
        <v>58</v>
      </c>
      <c r="F195" s="60">
        <v>217</v>
      </c>
      <c r="G195" s="62" t="s">
        <v>44</v>
      </c>
      <c r="H195" s="62" t="str">
        <f>IF(G195&lt;&gt;".",F195+G195,".")</f>
        <v>.</v>
      </c>
      <c r="I195" s="61">
        <f>D195+E195</f>
        <v>1738</v>
      </c>
      <c r="J195" s="60">
        <f>D195+F195</f>
        <v>1897</v>
      </c>
      <c r="K195" s="62" t="str">
        <f>IF(H195&lt;&gt;".",D195+H195,".")</f>
        <v>.</v>
      </c>
      <c r="L195" s="63">
        <f>IF(J195&lt;&gt;0,I195*100/J195,".")</f>
        <v>91.61834475487612</v>
      </c>
      <c r="M195" s="64" t="str">
        <f>IF(K195&lt;&gt;".",IF(K195&lt;&gt;0,I195*100/K195,"."),".")</f>
        <v>.</v>
      </c>
      <c r="N195" s="62">
        <f>I195-J195</f>
        <v>-159</v>
      </c>
      <c r="O195" s="62" t="str">
        <f>IF(K195&lt;&gt;".",I195-K195,".")</f>
        <v>.</v>
      </c>
      <c r="P195" s="64">
        <f>IF(D194&lt;&gt;0,(D195-D194)*100/D194,".")</f>
        <v>7.006369426751593</v>
      </c>
      <c r="Q195" s="63">
        <f>IF(I194&lt;&gt;0,(I195-I194)*100/I194,".")</f>
        <v>6.299694189602446</v>
      </c>
      <c r="R195" s="65">
        <f>IF(AND(J194&lt;&gt;0,J194&lt;&gt;"."),(J195-J194)*100/J194,".")</f>
        <v>9.148446490218642</v>
      </c>
      <c r="S195" s="65" t="str">
        <f>IF(AND(K194&lt;&gt;0,K194&lt;&gt;".",K195&lt;&gt;"."),(K195-K194)*100/K194,".")</f>
        <v>.</v>
      </c>
    </row>
    <row r="196" spans="2:19" ht="12">
      <c r="B196" s="48"/>
      <c r="C196" s="55">
        <v>2005</v>
      </c>
      <c r="D196" s="60">
        <v>1617</v>
      </c>
      <c r="E196" s="61">
        <v>41</v>
      </c>
      <c r="F196" s="60">
        <v>176</v>
      </c>
      <c r="G196" s="62" t="s">
        <v>44</v>
      </c>
      <c r="H196" s="62" t="str">
        <f>IF(G196&lt;&gt;".",F196+G196,".")</f>
        <v>.</v>
      </c>
      <c r="I196" s="61">
        <f>D196+E196</f>
        <v>1658</v>
      </c>
      <c r="J196" s="60">
        <f>D196+F196</f>
        <v>1793</v>
      </c>
      <c r="K196" s="62" t="str">
        <f>IF(H196&lt;&gt;".",D196+H196,".")</f>
        <v>.</v>
      </c>
      <c r="L196" s="63">
        <f>IF(J196&lt;&gt;0,I196*100/J196,".")</f>
        <v>92.47071946458449</v>
      </c>
      <c r="M196" s="64" t="str">
        <f>IF(K196&lt;&gt;".",IF(K196&lt;&gt;0,I196*100/K196,"."),".")</f>
        <v>.</v>
      </c>
      <c r="N196" s="62">
        <f>I196-J196</f>
        <v>-135</v>
      </c>
      <c r="O196" s="62" t="str">
        <f>IF(K196&lt;&gt;".",I196-K196,".")</f>
        <v>.</v>
      </c>
      <c r="P196" s="64">
        <f>IF(D195&lt;&gt;0,(D196-D195)*100/D195,".")</f>
        <v>-3.75</v>
      </c>
      <c r="Q196" s="63">
        <f>IF(I195&lt;&gt;0,(I196-I195)*100/I195,".")</f>
        <v>-4.602991944764097</v>
      </c>
      <c r="R196" s="65">
        <f>IF(AND(J195&lt;&gt;0,J195&lt;&gt;"."),(J196-J195)*100/J195,".")</f>
        <v>-5.482340537691091</v>
      </c>
      <c r="S196" s="65" t="str">
        <f>IF(AND(K195&lt;&gt;0,K195&lt;&gt;".",K196&lt;&gt;"."),(K196-K195)*100/K195,".")</f>
        <v>.</v>
      </c>
    </row>
    <row r="197" spans="2:19" ht="12">
      <c r="B197" s="48"/>
      <c r="C197" s="55">
        <v>2006</v>
      </c>
      <c r="D197" s="60">
        <v>1648</v>
      </c>
      <c r="E197" s="61">
        <v>35</v>
      </c>
      <c r="F197" s="60">
        <v>206</v>
      </c>
      <c r="G197" s="62" t="s">
        <v>44</v>
      </c>
      <c r="H197" s="62" t="str">
        <f>IF(G197&lt;&gt;".",F197+G197,".")</f>
        <v>.</v>
      </c>
      <c r="I197" s="61">
        <f>D197+E197</f>
        <v>1683</v>
      </c>
      <c r="J197" s="60">
        <f>D197+F197</f>
        <v>1854</v>
      </c>
      <c r="K197" s="62" t="str">
        <f>IF(H197&lt;&gt;".",D197+H197,".")</f>
        <v>.</v>
      </c>
      <c r="L197" s="63">
        <f>IF(J197&lt;&gt;0,I197*100/J197,".")</f>
        <v>90.77669902912622</v>
      </c>
      <c r="M197" s="64" t="str">
        <f>IF(K197&lt;&gt;".",IF(K197&lt;&gt;0,I197*100/K197,"."),".")</f>
        <v>.</v>
      </c>
      <c r="N197" s="62">
        <f>I197-J197</f>
        <v>-171</v>
      </c>
      <c r="O197" s="62" t="str">
        <f>IF(K197&lt;&gt;".",I197-K197,".")</f>
        <v>.</v>
      </c>
      <c r="P197" s="64">
        <f>IF(D196&lt;&gt;0,(D197-D196)*100/D196,".")</f>
        <v>1.91713048855906</v>
      </c>
      <c r="Q197" s="63">
        <f>IF(I196&lt;&gt;0,(I197-I196)*100/I196,".")</f>
        <v>1.5078407720144753</v>
      </c>
      <c r="R197" s="65">
        <f>IF(AND(J196&lt;&gt;0,J196&lt;&gt;"."),(J197-J196)*100/J196,".")</f>
        <v>3.4021193530395983</v>
      </c>
      <c r="S197" s="65" t="str">
        <f>IF(AND(K196&lt;&gt;0,K196&lt;&gt;".",K197&lt;&gt;"."),(K197-K196)*100/K196,".")</f>
        <v>.</v>
      </c>
    </row>
    <row r="198" spans="2:19" ht="12">
      <c r="B198" s="48"/>
      <c r="C198" s="55">
        <v>2007</v>
      </c>
      <c r="D198" s="60">
        <v>1862</v>
      </c>
      <c r="E198" s="61">
        <v>27</v>
      </c>
      <c r="F198" s="60">
        <v>95</v>
      </c>
      <c r="G198" s="62">
        <v>180</v>
      </c>
      <c r="H198" s="62">
        <f>IF(G198&lt;&gt;".",F198+G198,".")</f>
        <v>275</v>
      </c>
      <c r="I198" s="61">
        <f>D198+E198</f>
        <v>1889</v>
      </c>
      <c r="J198" s="60">
        <f>D198+F198</f>
        <v>1957</v>
      </c>
      <c r="K198" s="62">
        <f>IF(H198&lt;&gt;".",D198+H198,".")</f>
        <v>2137</v>
      </c>
      <c r="L198" s="63">
        <f>IF(J198&lt;&gt;0,I198*100/J198,".")</f>
        <v>96.52529381706694</v>
      </c>
      <c r="M198" s="64">
        <f>IF(K198&lt;&gt;".",IF(K198&lt;&gt;0,I198*100/K198,"."),".")</f>
        <v>88.3949461862424</v>
      </c>
      <c r="N198" s="62">
        <f>I198-J198</f>
        <v>-68</v>
      </c>
      <c r="O198" s="62">
        <f>IF(K198&lt;&gt;".",I198-K198,".")</f>
        <v>-248</v>
      </c>
      <c r="P198" s="64">
        <f>IF(D197&lt;&gt;0,(D198-D197)*100/D197,".")</f>
        <v>12.985436893203884</v>
      </c>
      <c r="Q198" s="63">
        <f>IF(I197&lt;&gt;0,(I198-I197)*100/I197,".")</f>
        <v>12.240047534165182</v>
      </c>
      <c r="R198" s="65">
        <f>IF(AND(J197&lt;&gt;0,J197&lt;&gt;"."),(J198-J197)*100/J197,".")</f>
        <v>5.555555555555555</v>
      </c>
      <c r="S198" s="65" t="str">
        <f>IF(AND(K197&lt;&gt;0,K197&lt;&gt;".",K198&lt;&gt;"."),(K198-K197)*100/K197,".")</f>
        <v>.</v>
      </c>
    </row>
    <row r="199" spans="2:19" ht="12">
      <c r="B199" s="48"/>
      <c r="C199" s="55">
        <v>2008</v>
      </c>
      <c r="D199" s="60">
        <v>1798</v>
      </c>
      <c r="E199" s="61">
        <v>93</v>
      </c>
      <c r="F199" s="60">
        <v>64</v>
      </c>
      <c r="G199" s="62">
        <v>115</v>
      </c>
      <c r="H199" s="62">
        <f>IF(G199&lt;&gt;".",F199+G199,".")</f>
        <v>179</v>
      </c>
      <c r="I199" s="61">
        <f>D199+E199</f>
        <v>1891</v>
      </c>
      <c r="J199" s="60">
        <f>D199+F199</f>
        <v>1862</v>
      </c>
      <c r="K199" s="62">
        <f>IF(H199&lt;&gt;".",D199+H199,".")</f>
        <v>1977</v>
      </c>
      <c r="L199" s="63">
        <f>IF(J199&lt;&gt;0,I199*100/J199,".")</f>
        <v>101.55746509129968</v>
      </c>
      <c r="M199" s="64">
        <f>IF(K199&lt;&gt;".",IF(K199&lt;&gt;0,I199*100/K199,"."),".")</f>
        <v>95.64997470915529</v>
      </c>
      <c r="N199" s="62">
        <f>I199-J199</f>
        <v>29</v>
      </c>
      <c r="O199" s="62">
        <f>IF(K199&lt;&gt;".",I199-K199,".")</f>
        <v>-86</v>
      </c>
      <c r="P199" s="64">
        <f>IF(D198&lt;&gt;0,(D199-D198)*100/D198,".")</f>
        <v>-3.4371643394199785</v>
      </c>
      <c r="Q199" s="63">
        <f>IF(I198&lt;&gt;0,(I199-I198)*100/I198,".")</f>
        <v>0.10587612493382742</v>
      </c>
      <c r="R199" s="65">
        <f>IF(AND(J198&lt;&gt;0,J198&lt;&gt;"."),(J199-J198)*100/J198,".")</f>
        <v>-4.854368932038835</v>
      </c>
      <c r="S199" s="65">
        <f>IF(AND(K198&lt;&gt;0,K198&lt;&gt;".",K199&lt;&gt;"."),(K199-K198)*100/K198,".")</f>
        <v>-7.487131492746841</v>
      </c>
    </row>
    <row r="200" spans="2:19" ht="12">
      <c r="B200" s="48"/>
      <c r="C200" s="55">
        <v>2009</v>
      </c>
      <c r="D200" s="60">
        <v>1606</v>
      </c>
      <c r="E200" s="61">
        <v>76</v>
      </c>
      <c r="F200" s="60">
        <v>32</v>
      </c>
      <c r="G200" s="62">
        <v>85</v>
      </c>
      <c r="H200" s="62">
        <f>IF(G200&lt;&gt;".",F200+G200,".")</f>
        <v>117</v>
      </c>
      <c r="I200" s="61">
        <f>D200+E200</f>
        <v>1682</v>
      </c>
      <c r="J200" s="60">
        <f>D200+F200</f>
        <v>1638</v>
      </c>
      <c r="K200" s="62">
        <f>IF(H200&lt;&gt;".",D200+H200,".")</f>
        <v>1723</v>
      </c>
      <c r="L200" s="63">
        <f>IF(J200&lt;&gt;0,I200*100/J200,".")</f>
        <v>102.68620268620269</v>
      </c>
      <c r="M200" s="64">
        <f>IF(K200&lt;&gt;".",IF(K200&lt;&gt;0,I200*100/K200,"."),".")</f>
        <v>97.62042948345908</v>
      </c>
      <c r="N200" s="62">
        <f>I200-J200</f>
        <v>44</v>
      </c>
      <c r="O200" s="62">
        <f>IF(K200&lt;&gt;".",I200-K200,".")</f>
        <v>-41</v>
      </c>
      <c r="P200" s="64">
        <f>IF(D199&lt;&gt;0,(D200-D199)*100/D199,".")</f>
        <v>-10.67853170189099</v>
      </c>
      <c r="Q200" s="63">
        <f>IF(I199&lt;&gt;0,(I200-I199)*100/I199,".")</f>
        <v>-11.052353252247489</v>
      </c>
      <c r="R200" s="65">
        <f>IF(AND(J199&lt;&gt;0,J199&lt;&gt;"."),(J200-J199)*100/J199,".")</f>
        <v>-12.030075187969924</v>
      </c>
      <c r="S200" s="65">
        <f>IF(AND(K199&lt;&gt;0,K199&lt;&gt;".",K200&lt;&gt;"."),(K200-K199)*100/K199,".")</f>
        <v>-12.847749114820434</v>
      </c>
    </row>
    <row r="201" spans="2:19" ht="12">
      <c r="B201" s="48"/>
      <c r="C201" s="55">
        <v>2010</v>
      </c>
      <c r="D201" s="60">
        <v>1674</v>
      </c>
      <c r="E201" s="61">
        <v>64</v>
      </c>
      <c r="F201" s="60">
        <v>34</v>
      </c>
      <c r="G201" s="62">
        <v>117</v>
      </c>
      <c r="H201" s="62">
        <f>IF(G201&lt;&gt;".",F201+G201,".")</f>
        <v>151</v>
      </c>
      <c r="I201" s="61">
        <f>D201+E201</f>
        <v>1738</v>
      </c>
      <c r="J201" s="60">
        <f>D201+F201</f>
        <v>1708</v>
      </c>
      <c r="K201" s="62">
        <f>IF(H201&lt;&gt;".",D201+H201,".")</f>
        <v>1825</v>
      </c>
      <c r="L201" s="63">
        <f>IF(J201&lt;&gt;0,I201*100/J201,".")</f>
        <v>101.75644028103045</v>
      </c>
      <c r="M201" s="64">
        <f>IF(K201&lt;&gt;".",IF(K201&lt;&gt;0,I201*100/K201,"."),".")</f>
        <v>95.23287671232876</v>
      </c>
      <c r="N201" s="62">
        <f>I201-J201</f>
        <v>30</v>
      </c>
      <c r="O201" s="62">
        <f>IF(K201&lt;&gt;".",I201-K201,".")</f>
        <v>-87</v>
      </c>
      <c r="P201" s="64">
        <f>IF(D200&lt;&gt;0,(D201-D200)*100/D200,".")</f>
        <v>4.2341220423412205</v>
      </c>
      <c r="Q201" s="63">
        <f>IF(I200&lt;&gt;0,(I201-I200)*100/I200,".")</f>
        <v>3.329369797859691</v>
      </c>
      <c r="R201" s="65">
        <f>IF(AND(J200&lt;&gt;0,J200&lt;&gt;"."),(J201-J200)*100/J200,".")</f>
        <v>4.273504273504273</v>
      </c>
      <c r="S201" s="65">
        <f>IF(AND(K200&lt;&gt;0,K200&lt;&gt;".",K201&lt;&gt;"."),(K201-K200)*100/K200,".")</f>
        <v>5.91990713871155</v>
      </c>
    </row>
    <row r="202" spans="2:19" ht="18.75" customHeight="1">
      <c r="B202" s="48"/>
      <c r="C202" s="55"/>
      <c r="D202" s="60"/>
      <c r="E202" s="61"/>
      <c r="F202" s="60"/>
      <c r="G202" s="62"/>
      <c r="H202" s="62"/>
      <c r="I202" s="61"/>
      <c r="J202" s="60"/>
      <c r="K202" s="62"/>
      <c r="L202" s="63"/>
      <c r="M202" s="64"/>
      <c r="N202" s="62"/>
      <c r="O202" s="62"/>
      <c r="P202" s="64"/>
      <c r="Q202" s="63"/>
      <c r="R202" s="65"/>
      <c r="S202" s="65"/>
    </row>
    <row r="203" spans="2:19" ht="24" customHeight="1">
      <c r="B203" s="48"/>
      <c r="C203" s="49" t="s">
        <v>63</v>
      </c>
      <c r="D203" s="50"/>
      <c r="E203" s="51"/>
      <c r="F203" s="50"/>
      <c r="G203" s="50"/>
      <c r="H203" s="52"/>
      <c r="I203" s="51"/>
      <c r="J203" s="50"/>
      <c r="K203" s="52"/>
      <c r="L203" s="50"/>
      <c r="M203" s="51"/>
      <c r="N203" s="50"/>
      <c r="O203" s="50"/>
      <c r="P203" s="51"/>
      <c r="Q203" s="50"/>
      <c r="R203" s="53"/>
      <c r="S203" s="53"/>
    </row>
    <row r="204" spans="2:19" ht="5.25" customHeight="1">
      <c r="B204" s="48"/>
      <c r="C204" s="55"/>
      <c r="D204" s="56"/>
      <c r="E204" s="57"/>
      <c r="F204" s="56"/>
      <c r="G204" s="56"/>
      <c r="H204" s="58"/>
      <c r="I204" s="57"/>
      <c r="J204" s="56"/>
      <c r="K204" s="58"/>
      <c r="L204" s="56"/>
      <c r="M204" s="57"/>
      <c r="N204" s="56"/>
      <c r="O204" s="56"/>
      <c r="P204" s="57"/>
      <c r="Q204" s="56"/>
      <c r="R204" s="59"/>
      <c r="S204" s="59"/>
    </row>
    <row r="205" spans="2:19" ht="12">
      <c r="B205" s="48"/>
      <c r="C205" s="55">
        <v>1998</v>
      </c>
      <c r="D205" s="60">
        <v>7186</v>
      </c>
      <c r="E205" s="61">
        <v>348</v>
      </c>
      <c r="F205" s="60">
        <v>292</v>
      </c>
      <c r="G205" s="62" t="s">
        <v>44</v>
      </c>
      <c r="H205" s="62" t="str">
        <f>IF(G205&lt;&gt;".",F205+G205,".")</f>
        <v>.</v>
      </c>
      <c r="I205" s="61">
        <f>D205+E205</f>
        <v>7534</v>
      </c>
      <c r="J205" s="60">
        <f>D205+F205</f>
        <v>7478</v>
      </c>
      <c r="K205" s="62" t="str">
        <f>IF(H205&lt;&gt;".",D205+H205,".")</f>
        <v>.</v>
      </c>
      <c r="L205" s="63">
        <f>IF(J205&lt;&gt;0,I205*100/J205,".")</f>
        <v>100.74886333244183</v>
      </c>
      <c r="M205" s="64" t="str">
        <f>IF(K205&lt;&gt;".",IF(K205&lt;&gt;0,I205*100/K205,"."),".")</f>
        <v>.</v>
      </c>
      <c r="N205" s="62">
        <f>I205-J205</f>
        <v>56</v>
      </c>
      <c r="O205" s="62" t="str">
        <f>IF(K205&lt;&gt;".",I205-K205,".")</f>
        <v>.</v>
      </c>
      <c r="P205" s="64" t="str">
        <f>IF(D204&lt;&gt;0,(D205-D204)*100/D204,".")</f>
        <v>.</v>
      </c>
      <c r="Q205" s="63" t="str">
        <f>IF(I204&lt;&gt;0,(I205-I204)*100/I204,".")</f>
        <v>.</v>
      </c>
      <c r="R205" s="65" t="str">
        <f>IF(AND(J204&lt;&gt;0,J204&lt;&gt;"."),(J205-J204)*100/J204,".")</f>
        <v>.</v>
      </c>
      <c r="S205" s="65" t="str">
        <f>IF(AND(K204&lt;&gt;0,K204&lt;&gt;".",K205&lt;&gt;"."),(K205-K204)*100/K204,".")</f>
        <v>.</v>
      </c>
    </row>
    <row r="206" spans="2:19" ht="12">
      <c r="B206" s="48"/>
      <c r="C206" s="55">
        <v>1999</v>
      </c>
      <c r="D206" s="60">
        <v>7498</v>
      </c>
      <c r="E206" s="61">
        <v>293</v>
      </c>
      <c r="F206" s="60">
        <v>292</v>
      </c>
      <c r="G206" s="62" t="s">
        <v>44</v>
      </c>
      <c r="H206" s="62" t="str">
        <f>IF(G206&lt;&gt;".",F206+G206,".")</f>
        <v>.</v>
      </c>
      <c r="I206" s="61">
        <f>D206+E206</f>
        <v>7791</v>
      </c>
      <c r="J206" s="60">
        <f>D206+F206</f>
        <v>7790</v>
      </c>
      <c r="K206" s="62" t="str">
        <f>IF(H206&lt;&gt;".",D206+H206,".")</f>
        <v>.</v>
      </c>
      <c r="L206" s="63">
        <f>IF(J206&lt;&gt;0,I206*100/J206,".")</f>
        <v>100.01283697047496</v>
      </c>
      <c r="M206" s="64" t="str">
        <f>IF(K206&lt;&gt;".",IF(K206&lt;&gt;0,I206*100/K206,"."),".")</f>
        <v>.</v>
      </c>
      <c r="N206" s="62">
        <f>I206-J206</f>
        <v>1</v>
      </c>
      <c r="O206" s="62" t="str">
        <f>IF(K206&lt;&gt;".",I206-K206,".")</f>
        <v>.</v>
      </c>
      <c r="P206" s="64">
        <f>IF(D205&lt;&gt;0,(D206-D205)*100/D205,".")</f>
        <v>4.341775674923462</v>
      </c>
      <c r="Q206" s="63">
        <f>IF(I205&lt;&gt;0,(I206-I205)*100/I205,".")</f>
        <v>3.41120254844704</v>
      </c>
      <c r="R206" s="65">
        <f>IF(AND(J205&lt;&gt;0,J205&lt;&gt;"."),(J206-J205)*100/J205,".")</f>
        <v>4.172238566461621</v>
      </c>
      <c r="S206" s="65" t="str">
        <f>IF(AND(K205&lt;&gt;0,K205&lt;&gt;".",K206&lt;&gt;"."),(K206-K205)*100/K205,".")</f>
        <v>.</v>
      </c>
    </row>
    <row r="207" spans="2:19" ht="12">
      <c r="B207" s="48"/>
      <c r="C207" s="55">
        <v>2000</v>
      </c>
      <c r="D207" s="60">
        <v>7695</v>
      </c>
      <c r="E207" s="61">
        <v>223</v>
      </c>
      <c r="F207" s="60">
        <v>165</v>
      </c>
      <c r="G207" s="62" t="s">
        <v>44</v>
      </c>
      <c r="H207" s="62" t="str">
        <f>IF(G207&lt;&gt;".",F207+G207,".")</f>
        <v>.</v>
      </c>
      <c r="I207" s="61">
        <f>D207+E207</f>
        <v>7918</v>
      </c>
      <c r="J207" s="60">
        <f>D207+F207</f>
        <v>7860</v>
      </c>
      <c r="K207" s="62" t="str">
        <f>IF(H207&lt;&gt;".",D207+H207,".")</f>
        <v>.</v>
      </c>
      <c r="L207" s="63">
        <f>IF(J207&lt;&gt;0,I207*100/J207,".")</f>
        <v>100.73791348600508</v>
      </c>
      <c r="M207" s="64" t="str">
        <f>IF(K207&lt;&gt;".",IF(K207&lt;&gt;0,I207*100/K207,"."),".")</f>
        <v>.</v>
      </c>
      <c r="N207" s="62">
        <f>I207-J207</f>
        <v>58</v>
      </c>
      <c r="O207" s="62" t="str">
        <f>IF(K207&lt;&gt;".",I207-K207,".")</f>
        <v>.</v>
      </c>
      <c r="P207" s="64">
        <f>IF(D206&lt;&gt;0,(D207-D206)*100/D206,".")</f>
        <v>2.627367297946119</v>
      </c>
      <c r="Q207" s="63">
        <f>IF(I206&lt;&gt;0,(I207-I206)*100/I206,".")</f>
        <v>1.630085996662816</v>
      </c>
      <c r="R207" s="65">
        <f>IF(AND(J206&lt;&gt;0,J206&lt;&gt;"."),(J207-J206)*100/J206,".")</f>
        <v>0.8985879332477535</v>
      </c>
      <c r="S207" s="65" t="str">
        <f>IF(AND(K206&lt;&gt;0,K206&lt;&gt;".",K207&lt;&gt;"."),(K207-K206)*100/K206,".")</f>
        <v>.</v>
      </c>
    </row>
    <row r="208" spans="2:19" ht="12">
      <c r="B208" s="48"/>
      <c r="C208" s="55">
        <v>2001</v>
      </c>
      <c r="D208" s="60">
        <v>7856</v>
      </c>
      <c r="E208" s="61">
        <v>163</v>
      </c>
      <c r="F208" s="60">
        <v>86</v>
      </c>
      <c r="G208" s="62" t="s">
        <v>44</v>
      </c>
      <c r="H208" s="62" t="str">
        <f>IF(G208&lt;&gt;".",F208+G208,".")</f>
        <v>.</v>
      </c>
      <c r="I208" s="61">
        <f>D208+E208</f>
        <v>8019</v>
      </c>
      <c r="J208" s="60">
        <f>D208+F208</f>
        <v>7942</v>
      </c>
      <c r="K208" s="62" t="str">
        <f>IF(H208&lt;&gt;".",D208+H208,".")</f>
        <v>.</v>
      </c>
      <c r="L208" s="63">
        <f>IF(J208&lt;&gt;0,I208*100/J208,".")</f>
        <v>100.96952908587258</v>
      </c>
      <c r="M208" s="64" t="str">
        <f>IF(K208&lt;&gt;".",IF(K208&lt;&gt;0,I208*100/K208,"."),".")</f>
        <v>.</v>
      </c>
      <c r="N208" s="62">
        <f>I208-J208</f>
        <v>77</v>
      </c>
      <c r="O208" s="62" t="str">
        <f>IF(K208&lt;&gt;".",I208-K208,".")</f>
        <v>.</v>
      </c>
      <c r="P208" s="64">
        <f>IF(D207&lt;&gt;0,(D208-D207)*100/D207,".")</f>
        <v>2.092267706302794</v>
      </c>
      <c r="Q208" s="63">
        <f>IF(I207&lt;&gt;0,(I208-I207)*100/I207,".")</f>
        <v>1.2755746400606214</v>
      </c>
      <c r="R208" s="65">
        <f>IF(AND(J207&lt;&gt;0,J207&lt;&gt;"."),(J208-J207)*100/J207,".")</f>
        <v>1.0432569974554708</v>
      </c>
      <c r="S208" s="65" t="str">
        <f>IF(AND(K207&lt;&gt;0,K207&lt;&gt;".",K208&lt;&gt;"."),(K208-K207)*100/K207,".")</f>
        <v>.</v>
      </c>
    </row>
    <row r="209" spans="2:19" ht="12">
      <c r="B209" s="48"/>
      <c r="C209" s="55">
        <v>2002</v>
      </c>
      <c r="D209" s="60">
        <v>7147</v>
      </c>
      <c r="E209" s="61">
        <v>213</v>
      </c>
      <c r="F209" s="60">
        <v>130</v>
      </c>
      <c r="G209" s="62" t="s">
        <v>44</v>
      </c>
      <c r="H209" s="62" t="str">
        <f>IF(G209&lt;&gt;".",F209+G209,".")</f>
        <v>.</v>
      </c>
      <c r="I209" s="61">
        <f>D209+E209</f>
        <v>7360</v>
      </c>
      <c r="J209" s="60">
        <f>D209+F209</f>
        <v>7277</v>
      </c>
      <c r="K209" s="62" t="str">
        <f>IF(H209&lt;&gt;".",D209+H209,".")</f>
        <v>.</v>
      </c>
      <c r="L209" s="63">
        <f>IF(J209&lt;&gt;0,I209*100/J209,".")</f>
        <v>101.14057990930328</v>
      </c>
      <c r="M209" s="64" t="str">
        <f>IF(K209&lt;&gt;".",IF(K209&lt;&gt;0,I209*100/K209,"."),".")</f>
        <v>.</v>
      </c>
      <c r="N209" s="62">
        <f>I209-J209</f>
        <v>83</v>
      </c>
      <c r="O209" s="62" t="str">
        <f>IF(K209&lt;&gt;".",I209-K209,".")</f>
        <v>.</v>
      </c>
      <c r="P209" s="64">
        <f>IF(D208&lt;&gt;0,(D209-D208)*100/D208,".")</f>
        <v>-9.024949083503055</v>
      </c>
      <c r="Q209" s="63">
        <f>IF(I208&lt;&gt;0,(I209-I208)*100/I208,".")</f>
        <v>-8.217982292056366</v>
      </c>
      <c r="R209" s="65">
        <f>IF(AND(J208&lt;&gt;0,J208&lt;&gt;"."),(J209-J208)*100/J208,".")</f>
        <v>-8.373205741626794</v>
      </c>
      <c r="S209" s="65" t="str">
        <f>IF(AND(K208&lt;&gt;0,K208&lt;&gt;".",K209&lt;&gt;"."),(K209-K208)*100/K208,".")</f>
        <v>.</v>
      </c>
    </row>
    <row r="210" spans="2:19" ht="12">
      <c r="B210" s="48"/>
      <c r="C210" s="55">
        <v>2003</v>
      </c>
      <c r="D210" s="60">
        <v>6745</v>
      </c>
      <c r="E210" s="61">
        <v>225</v>
      </c>
      <c r="F210" s="60">
        <v>189</v>
      </c>
      <c r="G210" s="62" t="s">
        <v>44</v>
      </c>
      <c r="H210" s="62" t="str">
        <f>IF(G210&lt;&gt;".",F210+G210,".")</f>
        <v>.</v>
      </c>
      <c r="I210" s="61">
        <f>D210+E210</f>
        <v>6970</v>
      </c>
      <c r="J210" s="60">
        <f>D210+F210</f>
        <v>6934</v>
      </c>
      <c r="K210" s="62" t="str">
        <f>IF(H210&lt;&gt;".",D210+H210,".")</f>
        <v>.</v>
      </c>
      <c r="L210" s="63">
        <f>IF(J210&lt;&gt;0,I210*100/J210,".")</f>
        <v>100.51918084799539</v>
      </c>
      <c r="M210" s="64" t="str">
        <f>IF(K210&lt;&gt;".",IF(K210&lt;&gt;0,I210*100/K210,"."),".")</f>
        <v>.</v>
      </c>
      <c r="N210" s="62">
        <f>I210-J210</f>
        <v>36</v>
      </c>
      <c r="O210" s="62" t="str">
        <f>IF(K210&lt;&gt;".",I210-K210,".")</f>
        <v>.</v>
      </c>
      <c r="P210" s="64">
        <f>IF(D209&lt;&gt;0,(D210-D209)*100/D209,".")</f>
        <v>-5.6247376521617465</v>
      </c>
      <c r="Q210" s="63">
        <f>IF(I209&lt;&gt;0,(I210-I209)*100/I209,".")</f>
        <v>-5.298913043478261</v>
      </c>
      <c r="R210" s="65">
        <f>IF(AND(J209&lt;&gt;0,J209&lt;&gt;"."),(J210-J209)*100/J209,".")</f>
        <v>-4.713480830012368</v>
      </c>
      <c r="S210" s="65" t="str">
        <f>IF(AND(K209&lt;&gt;0,K209&lt;&gt;".",K210&lt;&gt;"."),(K210-K209)*100/K209,".")</f>
        <v>.</v>
      </c>
    </row>
    <row r="211" spans="2:19" ht="12">
      <c r="B211" s="48"/>
      <c r="C211" s="55">
        <v>2004</v>
      </c>
      <c r="D211" s="60">
        <v>7333</v>
      </c>
      <c r="E211" s="61">
        <v>233</v>
      </c>
      <c r="F211" s="60">
        <v>232</v>
      </c>
      <c r="G211" s="62" t="s">
        <v>44</v>
      </c>
      <c r="H211" s="62" t="str">
        <f>IF(G211&lt;&gt;".",F211+G211,".")</f>
        <v>.</v>
      </c>
      <c r="I211" s="61">
        <f>D211+E211</f>
        <v>7566</v>
      </c>
      <c r="J211" s="60">
        <f>D211+F211</f>
        <v>7565</v>
      </c>
      <c r="K211" s="62" t="str">
        <f>IF(H211&lt;&gt;".",D211+H211,".")</f>
        <v>.</v>
      </c>
      <c r="L211" s="63">
        <f>IF(J211&lt;&gt;0,I211*100/J211,".")</f>
        <v>100.01321877065433</v>
      </c>
      <c r="M211" s="64" t="str">
        <f>IF(K211&lt;&gt;".",IF(K211&lt;&gt;0,I211*100/K211,"."),".")</f>
        <v>.</v>
      </c>
      <c r="N211" s="62">
        <f>I211-J211</f>
        <v>1</v>
      </c>
      <c r="O211" s="62" t="str">
        <f>IF(K211&lt;&gt;".",I211-K211,".")</f>
        <v>.</v>
      </c>
      <c r="P211" s="64">
        <f>IF(D210&lt;&gt;0,(D211-D210)*100/D210,".")</f>
        <v>8.7175685693106</v>
      </c>
      <c r="Q211" s="63">
        <f>IF(I210&lt;&gt;0,(I211-I210)*100/I210,".")</f>
        <v>8.55093256814921</v>
      </c>
      <c r="R211" s="65">
        <f>IF(AND(J210&lt;&gt;0,J210&lt;&gt;"."),(J211-J210)*100/J210,".")</f>
        <v>9.100086530141333</v>
      </c>
      <c r="S211" s="65" t="str">
        <f>IF(AND(K210&lt;&gt;0,K210&lt;&gt;".",K211&lt;&gt;"."),(K211-K210)*100/K210,".")</f>
        <v>.</v>
      </c>
    </row>
    <row r="212" spans="2:19" ht="12">
      <c r="B212" s="48"/>
      <c r="C212" s="55">
        <v>2005</v>
      </c>
      <c r="D212" s="60">
        <v>7127</v>
      </c>
      <c r="E212" s="61">
        <v>214</v>
      </c>
      <c r="F212" s="60">
        <v>249</v>
      </c>
      <c r="G212" s="62" t="s">
        <v>44</v>
      </c>
      <c r="H212" s="62" t="str">
        <f>IF(G212&lt;&gt;".",F212+G212,".")</f>
        <v>.</v>
      </c>
      <c r="I212" s="61">
        <f>D212+E212</f>
        <v>7341</v>
      </c>
      <c r="J212" s="60">
        <f>D212+F212</f>
        <v>7376</v>
      </c>
      <c r="K212" s="62" t="str">
        <f>IF(H212&lt;&gt;".",D212+H212,".")</f>
        <v>.</v>
      </c>
      <c r="L212" s="63">
        <f>IF(J212&lt;&gt;0,I212*100/J212,".")</f>
        <v>99.52548806941432</v>
      </c>
      <c r="M212" s="64" t="str">
        <f>IF(K212&lt;&gt;".",IF(K212&lt;&gt;0,I212*100/K212,"."),".")</f>
        <v>.</v>
      </c>
      <c r="N212" s="62">
        <f>I212-J212</f>
        <v>-35</v>
      </c>
      <c r="O212" s="62" t="str">
        <f>IF(K212&lt;&gt;".",I212-K212,".")</f>
        <v>.</v>
      </c>
      <c r="P212" s="64">
        <f>IF(D211&lt;&gt;0,(D212-D211)*100/D211,".")</f>
        <v>-2.809218600845493</v>
      </c>
      <c r="Q212" s="63">
        <f>IF(I211&lt;&gt;0,(I212-I211)*100/I211,".")</f>
        <v>-2.9738302934179224</v>
      </c>
      <c r="R212" s="65">
        <f>IF(AND(J211&lt;&gt;0,J211&lt;&gt;"."),(J212-J211)*100/J211,".")</f>
        <v>-2.4983476536682088</v>
      </c>
      <c r="S212" s="65" t="str">
        <f>IF(AND(K211&lt;&gt;0,K211&lt;&gt;".",K212&lt;&gt;"."),(K212-K211)*100/K211,".")</f>
        <v>.</v>
      </c>
    </row>
    <row r="213" spans="2:19" ht="12">
      <c r="B213" s="48"/>
      <c r="C213" s="55">
        <v>2006</v>
      </c>
      <c r="D213" s="60">
        <v>7172</v>
      </c>
      <c r="E213" s="61">
        <v>112</v>
      </c>
      <c r="F213" s="60">
        <v>178</v>
      </c>
      <c r="G213" s="62" t="s">
        <v>44</v>
      </c>
      <c r="H213" s="62" t="str">
        <f>IF(G213&lt;&gt;".",F213+G213,".")</f>
        <v>.</v>
      </c>
      <c r="I213" s="61">
        <f>D213+E213</f>
        <v>7284</v>
      </c>
      <c r="J213" s="60">
        <f>D213+F213</f>
        <v>7350</v>
      </c>
      <c r="K213" s="62" t="str">
        <f>IF(H213&lt;&gt;".",D213+H213,".")</f>
        <v>.</v>
      </c>
      <c r="L213" s="63">
        <f>IF(J213&lt;&gt;0,I213*100/J213,".")</f>
        <v>99.10204081632654</v>
      </c>
      <c r="M213" s="64" t="str">
        <f>IF(K213&lt;&gt;".",IF(K213&lt;&gt;0,I213*100/K213,"."),".")</f>
        <v>.</v>
      </c>
      <c r="N213" s="62">
        <f>I213-J213</f>
        <v>-66</v>
      </c>
      <c r="O213" s="62" t="str">
        <f>IF(K213&lt;&gt;".",I213-K213,".")</f>
        <v>.</v>
      </c>
      <c r="P213" s="64">
        <f>IF(D212&lt;&gt;0,(D213-D212)*100/D212,".")</f>
        <v>0.6314017118001964</v>
      </c>
      <c r="Q213" s="63">
        <f>IF(I212&lt;&gt;0,(I213-I212)*100/I212,".")</f>
        <v>-0.7764609726195342</v>
      </c>
      <c r="R213" s="65">
        <f>IF(AND(J212&lt;&gt;0,J212&lt;&gt;"."),(J213-J212)*100/J212,".")</f>
        <v>-0.3524945770065076</v>
      </c>
      <c r="S213" s="65" t="str">
        <f>IF(AND(K212&lt;&gt;0,K212&lt;&gt;".",K213&lt;&gt;"."),(K213-K212)*100/K212,".")</f>
        <v>.</v>
      </c>
    </row>
    <row r="214" spans="2:19" ht="12">
      <c r="B214" s="48"/>
      <c r="C214" s="55">
        <v>2007</v>
      </c>
      <c r="D214" s="60">
        <v>7728</v>
      </c>
      <c r="E214" s="61">
        <v>110</v>
      </c>
      <c r="F214" s="60">
        <v>124</v>
      </c>
      <c r="G214" s="62">
        <v>896</v>
      </c>
      <c r="H214" s="62">
        <f>IF(G214&lt;&gt;".",F214+G214,".")</f>
        <v>1020</v>
      </c>
      <c r="I214" s="61">
        <f>D214+E214</f>
        <v>7838</v>
      </c>
      <c r="J214" s="60">
        <f>D214+F214</f>
        <v>7852</v>
      </c>
      <c r="K214" s="62">
        <f>IF(H214&lt;&gt;".",D214+H214,".")</f>
        <v>8748</v>
      </c>
      <c r="L214" s="63">
        <f>IF(J214&lt;&gt;0,I214*100/J214,".")</f>
        <v>99.82170147733062</v>
      </c>
      <c r="M214" s="64">
        <f>IF(K214&lt;&gt;".",IF(K214&lt;&gt;0,I214*100/K214,"."),".")</f>
        <v>89.59762231367169</v>
      </c>
      <c r="N214" s="62">
        <f>I214-J214</f>
        <v>-14</v>
      </c>
      <c r="O214" s="62">
        <f>IF(K214&lt;&gt;".",I214-K214,".")</f>
        <v>-910</v>
      </c>
      <c r="P214" s="64">
        <f>IF(D213&lt;&gt;0,(D214-D213)*100/D213,".")</f>
        <v>7.752370329057445</v>
      </c>
      <c r="Q214" s="63">
        <f>IF(I213&lt;&gt;0,(I214-I213)*100/I213,".")</f>
        <v>7.605711147721032</v>
      </c>
      <c r="R214" s="65">
        <f>IF(AND(J213&lt;&gt;0,J213&lt;&gt;"."),(J214-J213)*100/J213,".")</f>
        <v>6.829931972789115</v>
      </c>
      <c r="S214" s="65" t="str">
        <f>IF(AND(K213&lt;&gt;0,K213&lt;&gt;".",K214&lt;&gt;"."),(K214-K213)*100/K213,".")</f>
        <v>.</v>
      </c>
    </row>
    <row r="215" spans="2:19" ht="12">
      <c r="B215" s="48"/>
      <c r="C215" s="55">
        <v>2008</v>
      </c>
      <c r="D215" s="60">
        <v>7976</v>
      </c>
      <c r="E215" s="61">
        <v>196</v>
      </c>
      <c r="F215" s="60">
        <v>70</v>
      </c>
      <c r="G215" s="62">
        <v>852</v>
      </c>
      <c r="H215" s="62">
        <f>IF(G215&lt;&gt;".",F215+G215,".")</f>
        <v>922</v>
      </c>
      <c r="I215" s="61">
        <f>D215+E215</f>
        <v>8172</v>
      </c>
      <c r="J215" s="60">
        <f>D215+F215</f>
        <v>8046</v>
      </c>
      <c r="K215" s="62">
        <f>IF(H215&lt;&gt;".",D215+H215,".")</f>
        <v>8898</v>
      </c>
      <c r="L215" s="63">
        <f>IF(J215&lt;&gt;0,I215*100/J215,".")</f>
        <v>101.56599552572708</v>
      </c>
      <c r="M215" s="64">
        <f>IF(K215&lt;&gt;".",IF(K215&lt;&gt;0,I215*100/K215,"."),".")</f>
        <v>91.84086311530682</v>
      </c>
      <c r="N215" s="62">
        <f>I215-J215</f>
        <v>126</v>
      </c>
      <c r="O215" s="62">
        <f>IF(K215&lt;&gt;".",I215-K215,".")</f>
        <v>-726</v>
      </c>
      <c r="P215" s="64">
        <f>IF(D214&lt;&gt;0,(D215-D214)*100/D214,".")</f>
        <v>3.209109730848861</v>
      </c>
      <c r="Q215" s="63">
        <f>IF(I214&lt;&gt;0,(I215-I214)*100/I214,".")</f>
        <v>4.261291145700434</v>
      </c>
      <c r="R215" s="65">
        <f>IF(AND(J214&lt;&gt;0,J214&lt;&gt;"."),(J215-J214)*100/J214,".")</f>
        <v>2.470708099847173</v>
      </c>
      <c r="S215" s="65">
        <f>IF(AND(K214&lt;&gt;0,K214&lt;&gt;".",K215&lt;&gt;"."),(K215-K214)*100/K214,".")</f>
        <v>1.7146776406035664</v>
      </c>
    </row>
    <row r="216" spans="2:19" ht="12">
      <c r="B216" s="48"/>
      <c r="C216" s="55">
        <v>2009</v>
      </c>
      <c r="D216" s="60">
        <v>7196</v>
      </c>
      <c r="E216" s="61">
        <v>131</v>
      </c>
      <c r="F216" s="60">
        <v>72</v>
      </c>
      <c r="G216" s="62">
        <v>699</v>
      </c>
      <c r="H216" s="62">
        <f>IF(G216&lt;&gt;".",F216+G216,".")</f>
        <v>771</v>
      </c>
      <c r="I216" s="61">
        <f>D216+E216</f>
        <v>7327</v>
      </c>
      <c r="J216" s="60">
        <f>D216+F216</f>
        <v>7268</v>
      </c>
      <c r="K216" s="62">
        <f>IF(H216&lt;&gt;".",D216+H216,".")</f>
        <v>7967</v>
      </c>
      <c r="L216" s="63">
        <f>IF(J216&lt;&gt;0,I216*100/J216,".")</f>
        <v>100.81177765547606</v>
      </c>
      <c r="M216" s="64">
        <f>IF(K216&lt;&gt;".",IF(K216&lt;&gt;0,I216*100/K216,"."),".")</f>
        <v>91.96686331115853</v>
      </c>
      <c r="N216" s="62">
        <f>I216-J216</f>
        <v>59</v>
      </c>
      <c r="O216" s="62">
        <f>IF(K216&lt;&gt;".",I216-K216,".")</f>
        <v>-640</v>
      </c>
      <c r="P216" s="64">
        <f>IF(D215&lt;&gt;0,(D216-D215)*100/D215,".")</f>
        <v>-9.779338014042127</v>
      </c>
      <c r="Q216" s="63">
        <f>IF(I215&lt;&gt;0,(I216-I215)*100/I215,".")</f>
        <v>-10.340186000978953</v>
      </c>
      <c r="R216" s="65">
        <f>IF(AND(J215&lt;&gt;0,J215&lt;&gt;"."),(J216-J215)*100/J215,".")</f>
        <v>-9.66940094456873</v>
      </c>
      <c r="S216" s="65">
        <f>IF(AND(K215&lt;&gt;0,K215&lt;&gt;".",K216&lt;&gt;"."),(K216-K215)*100/K215,".")</f>
        <v>-10.46302539896606</v>
      </c>
    </row>
    <row r="217" spans="2:19" ht="12">
      <c r="B217" s="48"/>
      <c r="C217" s="55">
        <v>2010</v>
      </c>
      <c r="D217" s="60">
        <v>7390</v>
      </c>
      <c r="E217" s="61">
        <v>245</v>
      </c>
      <c r="F217" s="60">
        <v>73</v>
      </c>
      <c r="G217" s="62">
        <v>695</v>
      </c>
      <c r="H217" s="62">
        <f>IF(G217&lt;&gt;".",F217+G217,".")</f>
        <v>768</v>
      </c>
      <c r="I217" s="61">
        <f>D217+E217</f>
        <v>7635</v>
      </c>
      <c r="J217" s="60">
        <f>D217+F217</f>
        <v>7463</v>
      </c>
      <c r="K217" s="62">
        <f>IF(H217&lt;&gt;".",D217+H217,".")</f>
        <v>8158</v>
      </c>
      <c r="L217" s="63">
        <f>IF(J217&lt;&gt;0,I217*100/J217,".")</f>
        <v>102.30470320246549</v>
      </c>
      <c r="M217" s="64">
        <f>IF(K217&lt;&gt;".",IF(K217&lt;&gt;0,I217*100/K217,"."),".")</f>
        <v>93.58911497916156</v>
      </c>
      <c r="N217" s="62">
        <f>I217-J217</f>
        <v>172</v>
      </c>
      <c r="O217" s="62">
        <f>IF(K217&lt;&gt;".",I217-K217,".")</f>
        <v>-523</v>
      </c>
      <c r="P217" s="64">
        <f>IF(D216&lt;&gt;0,(D217-D216)*100/D216,".")</f>
        <v>2.6959421901056144</v>
      </c>
      <c r="Q217" s="63">
        <f>IF(I216&lt;&gt;0,(I217-I216)*100/I216,".")</f>
        <v>4.203630408079706</v>
      </c>
      <c r="R217" s="65">
        <f>IF(AND(J216&lt;&gt;0,J216&lt;&gt;"."),(J217-J216)*100/J216,".")</f>
        <v>2.682993946064942</v>
      </c>
      <c r="S217" s="65">
        <f>IF(AND(K216&lt;&gt;0,K216&lt;&gt;".",K217&lt;&gt;"."),(K217-K216)*100/K216,".")</f>
        <v>2.3973892305761266</v>
      </c>
    </row>
    <row r="218" spans="2:19" ht="18.75" customHeight="1">
      <c r="B218" s="48"/>
      <c r="C218" s="55"/>
      <c r="D218" s="60"/>
      <c r="E218" s="61"/>
      <c r="F218" s="60"/>
      <c r="G218" s="62"/>
      <c r="H218" s="62"/>
      <c r="I218" s="61"/>
      <c r="J218" s="60"/>
      <c r="K218" s="62"/>
      <c r="L218" s="63"/>
      <c r="M218" s="64"/>
      <c r="N218" s="62"/>
      <c r="O218" s="62"/>
      <c r="P218" s="64"/>
      <c r="Q218" s="63"/>
      <c r="R218" s="65"/>
      <c r="S218" s="65"/>
    </row>
    <row r="219" spans="2:19" ht="24" customHeight="1">
      <c r="B219" s="48"/>
      <c r="C219" s="49" t="s">
        <v>64</v>
      </c>
      <c r="D219" s="50"/>
      <c r="E219" s="51"/>
      <c r="F219" s="50"/>
      <c r="G219" s="50"/>
      <c r="H219" s="52"/>
      <c r="I219" s="51"/>
      <c r="J219" s="50"/>
      <c r="K219" s="52"/>
      <c r="L219" s="50"/>
      <c r="M219" s="51"/>
      <c r="N219" s="50"/>
      <c r="O219" s="50"/>
      <c r="P219" s="51"/>
      <c r="Q219" s="50"/>
      <c r="R219" s="53"/>
      <c r="S219" s="53"/>
    </row>
    <row r="220" spans="2:19" ht="5.25" customHeight="1">
      <c r="B220" s="48"/>
      <c r="C220" s="55"/>
      <c r="D220" s="56"/>
      <c r="E220" s="57"/>
      <c r="F220" s="56"/>
      <c r="G220" s="56"/>
      <c r="H220" s="58"/>
      <c r="I220" s="57"/>
      <c r="J220" s="56"/>
      <c r="K220" s="58"/>
      <c r="L220" s="56"/>
      <c r="M220" s="57"/>
      <c r="N220" s="56"/>
      <c r="O220" s="56"/>
      <c r="P220" s="57"/>
      <c r="Q220" s="56"/>
      <c r="R220" s="59"/>
      <c r="S220" s="59"/>
    </row>
    <row r="221" spans="2:19" ht="12">
      <c r="B221" s="48"/>
      <c r="C221" s="55">
        <v>1998</v>
      </c>
      <c r="D221" s="60">
        <v>3236</v>
      </c>
      <c r="E221" s="61">
        <v>58</v>
      </c>
      <c r="F221" s="60">
        <v>156</v>
      </c>
      <c r="G221" s="62" t="s">
        <v>44</v>
      </c>
      <c r="H221" s="62" t="str">
        <f>IF(G221&lt;&gt;".",F221+G221,".")</f>
        <v>.</v>
      </c>
      <c r="I221" s="61">
        <f>D221+E221</f>
        <v>3294</v>
      </c>
      <c r="J221" s="60">
        <f>D221+F221</f>
        <v>3392</v>
      </c>
      <c r="K221" s="62" t="str">
        <f>IF(H221&lt;&gt;".",D221+H221,".")</f>
        <v>.</v>
      </c>
      <c r="L221" s="63">
        <f>IF(J221&lt;&gt;0,I221*100/J221,".")</f>
        <v>97.11084905660377</v>
      </c>
      <c r="M221" s="64" t="str">
        <f>IF(K221&lt;&gt;".",IF(K221&lt;&gt;0,I221*100/K221,"."),".")</f>
        <v>.</v>
      </c>
      <c r="N221" s="62">
        <f>I221-J221</f>
        <v>-98</v>
      </c>
      <c r="O221" s="62" t="str">
        <f>IF(K221&lt;&gt;".",I221-K221,".")</f>
        <v>.</v>
      </c>
      <c r="P221" s="64" t="str">
        <f>IF(D220&lt;&gt;0,(D221-D220)*100/D220,".")</f>
        <v>.</v>
      </c>
      <c r="Q221" s="63" t="str">
        <f>IF(I220&lt;&gt;0,(I221-I220)*100/I220,".")</f>
        <v>.</v>
      </c>
      <c r="R221" s="65" t="str">
        <f>IF(AND(J220&lt;&gt;0,J220&lt;&gt;"."),(J221-J220)*100/J220,".")</f>
        <v>.</v>
      </c>
      <c r="S221" s="65" t="str">
        <f>IF(AND(K220&lt;&gt;0,K220&lt;&gt;".",K221&lt;&gt;"."),(K221-K220)*100/K220,".")</f>
        <v>.</v>
      </c>
    </row>
    <row r="222" spans="2:19" ht="12">
      <c r="B222" s="48"/>
      <c r="C222" s="55">
        <v>1999</v>
      </c>
      <c r="D222" s="60">
        <v>3323</v>
      </c>
      <c r="E222" s="61">
        <v>13</v>
      </c>
      <c r="F222" s="60">
        <v>77</v>
      </c>
      <c r="G222" s="62" t="s">
        <v>44</v>
      </c>
      <c r="H222" s="62" t="str">
        <f>IF(G222&lt;&gt;".",F222+G222,".")</f>
        <v>.</v>
      </c>
      <c r="I222" s="61">
        <f>D222+E222</f>
        <v>3336</v>
      </c>
      <c r="J222" s="60">
        <f>D222+F222</f>
        <v>3400</v>
      </c>
      <c r="K222" s="62" t="str">
        <f>IF(H222&lt;&gt;".",D222+H222,".")</f>
        <v>.</v>
      </c>
      <c r="L222" s="63">
        <f>IF(J222&lt;&gt;0,I222*100/J222,".")</f>
        <v>98.11764705882354</v>
      </c>
      <c r="M222" s="64" t="str">
        <f>IF(K222&lt;&gt;".",IF(K222&lt;&gt;0,I222*100/K222,"."),".")</f>
        <v>.</v>
      </c>
      <c r="N222" s="62">
        <f>I222-J222</f>
        <v>-64</v>
      </c>
      <c r="O222" s="62" t="str">
        <f>IF(K222&lt;&gt;".",I222-K222,".")</f>
        <v>.</v>
      </c>
      <c r="P222" s="64">
        <f>IF(D221&lt;&gt;0,(D222-D221)*100/D221,".")</f>
        <v>2.688504326328801</v>
      </c>
      <c r="Q222" s="63">
        <f>IF(I221&lt;&gt;0,(I222-I221)*100/I221,".")</f>
        <v>1.2750455373406193</v>
      </c>
      <c r="R222" s="65">
        <f>IF(AND(J221&lt;&gt;0,J221&lt;&gt;"."),(J222-J221)*100/J221,".")</f>
        <v>0.2358490566037736</v>
      </c>
      <c r="S222" s="65" t="str">
        <f>IF(AND(K221&lt;&gt;0,K221&lt;&gt;".",K222&lt;&gt;"."),(K222-K221)*100/K221,".")</f>
        <v>.</v>
      </c>
    </row>
    <row r="223" spans="2:19" ht="12">
      <c r="B223" s="48"/>
      <c r="C223" s="55">
        <v>2000</v>
      </c>
      <c r="D223" s="60">
        <v>3064</v>
      </c>
      <c r="E223" s="61">
        <v>29</v>
      </c>
      <c r="F223" s="60">
        <v>105</v>
      </c>
      <c r="G223" s="62" t="s">
        <v>44</v>
      </c>
      <c r="H223" s="62" t="str">
        <f>IF(G223&lt;&gt;".",F223+G223,".")</f>
        <v>.</v>
      </c>
      <c r="I223" s="61">
        <f>D223+E223</f>
        <v>3093</v>
      </c>
      <c r="J223" s="60">
        <f>D223+F223</f>
        <v>3169</v>
      </c>
      <c r="K223" s="62" t="str">
        <f>IF(H223&lt;&gt;".",D223+H223,".")</f>
        <v>.</v>
      </c>
      <c r="L223" s="63">
        <f>IF(J223&lt;&gt;0,I223*100/J223,".")</f>
        <v>97.60176711896497</v>
      </c>
      <c r="M223" s="64" t="str">
        <f>IF(K223&lt;&gt;".",IF(K223&lt;&gt;0,I223*100/K223,"."),".")</f>
        <v>.</v>
      </c>
      <c r="N223" s="62">
        <f>I223-J223</f>
        <v>-76</v>
      </c>
      <c r="O223" s="62" t="str">
        <f>IF(K223&lt;&gt;".",I223-K223,".")</f>
        <v>.</v>
      </c>
      <c r="P223" s="64">
        <f>IF(D222&lt;&gt;0,(D223-D222)*100/D222,".")</f>
        <v>-7.794161901895877</v>
      </c>
      <c r="Q223" s="63">
        <f>IF(I222&lt;&gt;0,(I223-I222)*100/I222,".")</f>
        <v>-7.284172661870503</v>
      </c>
      <c r="R223" s="65">
        <f>IF(AND(J222&lt;&gt;0,J222&lt;&gt;"."),(J223-J222)*100/J222,".")</f>
        <v>-6.794117647058823</v>
      </c>
      <c r="S223" s="65" t="str">
        <f>IF(AND(K222&lt;&gt;0,K222&lt;&gt;".",K223&lt;&gt;"."),(K223-K222)*100/K222,".")</f>
        <v>.</v>
      </c>
    </row>
    <row r="224" spans="2:19" ht="12">
      <c r="B224" s="48"/>
      <c r="C224" s="55">
        <v>2001</v>
      </c>
      <c r="D224" s="60">
        <v>3115</v>
      </c>
      <c r="E224" s="61">
        <v>22</v>
      </c>
      <c r="F224" s="60">
        <v>112</v>
      </c>
      <c r="G224" s="62" t="s">
        <v>44</v>
      </c>
      <c r="H224" s="62" t="str">
        <f>IF(G224&lt;&gt;".",F224+G224,".")</f>
        <v>.</v>
      </c>
      <c r="I224" s="61">
        <f>D224+E224</f>
        <v>3137</v>
      </c>
      <c r="J224" s="60">
        <f>D224+F224</f>
        <v>3227</v>
      </c>
      <c r="K224" s="62" t="str">
        <f>IF(H224&lt;&gt;".",D224+H224,".")</f>
        <v>.</v>
      </c>
      <c r="L224" s="63">
        <f>IF(J224&lt;&gt;0,I224*100/J224,".")</f>
        <v>97.21103191819027</v>
      </c>
      <c r="M224" s="64" t="str">
        <f>IF(K224&lt;&gt;".",IF(K224&lt;&gt;0,I224*100/K224,"."),".")</f>
        <v>.</v>
      </c>
      <c r="N224" s="62">
        <f>I224-J224</f>
        <v>-90</v>
      </c>
      <c r="O224" s="62" t="str">
        <f>IF(K224&lt;&gt;".",I224-K224,".")</f>
        <v>.</v>
      </c>
      <c r="P224" s="64">
        <f>IF(D223&lt;&gt;0,(D224-D223)*100/D223,".")</f>
        <v>1.664490861618799</v>
      </c>
      <c r="Q224" s="63">
        <f>IF(I223&lt;&gt;0,(I224-I223)*100/I223,".")</f>
        <v>1.4225670869705787</v>
      </c>
      <c r="R224" s="65">
        <f>IF(AND(J223&lt;&gt;0,J223&lt;&gt;"."),(J224-J223)*100/J223,".")</f>
        <v>1.8302303565793625</v>
      </c>
      <c r="S224" s="65" t="str">
        <f>IF(AND(K223&lt;&gt;0,K223&lt;&gt;".",K224&lt;&gt;"."),(K224-K223)*100/K223,".")</f>
        <v>.</v>
      </c>
    </row>
    <row r="225" spans="2:19" ht="12">
      <c r="B225" s="48"/>
      <c r="C225" s="55">
        <v>2002</v>
      </c>
      <c r="D225" s="60">
        <v>3075</v>
      </c>
      <c r="E225" s="61">
        <v>44</v>
      </c>
      <c r="F225" s="60">
        <v>135</v>
      </c>
      <c r="G225" s="62" t="s">
        <v>44</v>
      </c>
      <c r="H225" s="62" t="str">
        <f>IF(G225&lt;&gt;".",F225+G225,".")</f>
        <v>.</v>
      </c>
      <c r="I225" s="61">
        <f>D225+E225</f>
        <v>3119</v>
      </c>
      <c r="J225" s="60">
        <f>D225+F225</f>
        <v>3210</v>
      </c>
      <c r="K225" s="62" t="str">
        <f>IF(H225&lt;&gt;".",D225+H225,".")</f>
        <v>.</v>
      </c>
      <c r="L225" s="63">
        <f>IF(J225&lt;&gt;0,I225*100/J225,".")</f>
        <v>97.16510903426791</v>
      </c>
      <c r="M225" s="64" t="str">
        <f>IF(K225&lt;&gt;".",IF(K225&lt;&gt;0,I225*100/K225,"."),".")</f>
        <v>.</v>
      </c>
      <c r="N225" s="62">
        <f>I225-J225</f>
        <v>-91</v>
      </c>
      <c r="O225" s="62" t="str">
        <f>IF(K225&lt;&gt;".",I225-K225,".")</f>
        <v>.</v>
      </c>
      <c r="P225" s="64">
        <f>IF(D224&lt;&gt;0,(D225-D224)*100/D224,".")</f>
        <v>-1.2841091492776886</v>
      </c>
      <c r="Q225" s="63">
        <f>IF(I224&lt;&gt;0,(I225-I224)*100/I224,".")</f>
        <v>-0.5737966209754543</v>
      </c>
      <c r="R225" s="65">
        <f>IF(AND(J224&lt;&gt;0,J224&lt;&gt;"."),(J225-J224)*100/J224,".")</f>
        <v>-0.5268050821196157</v>
      </c>
      <c r="S225" s="65" t="str">
        <f>IF(AND(K224&lt;&gt;0,K224&lt;&gt;".",K225&lt;&gt;"."),(K225-K224)*100/K224,".")</f>
        <v>.</v>
      </c>
    </row>
    <row r="226" spans="2:19" ht="12">
      <c r="B226" s="48"/>
      <c r="C226" s="55">
        <v>2003</v>
      </c>
      <c r="D226" s="60">
        <v>3092</v>
      </c>
      <c r="E226" s="61">
        <v>23</v>
      </c>
      <c r="F226" s="60">
        <v>127</v>
      </c>
      <c r="G226" s="62" t="s">
        <v>44</v>
      </c>
      <c r="H226" s="62" t="str">
        <f>IF(G226&lt;&gt;".",F226+G226,".")</f>
        <v>.</v>
      </c>
      <c r="I226" s="61">
        <f>D226+E226</f>
        <v>3115</v>
      </c>
      <c r="J226" s="60">
        <f>D226+F226</f>
        <v>3219</v>
      </c>
      <c r="K226" s="62" t="str">
        <f>IF(H226&lt;&gt;".",D226+H226,".")</f>
        <v>.</v>
      </c>
      <c r="L226" s="63">
        <f>IF(J226&lt;&gt;0,I226*100/J226,".")</f>
        <v>96.76918297607953</v>
      </c>
      <c r="M226" s="64" t="str">
        <f>IF(K226&lt;&gt;".",IF(K226&lt;&gt;0,I226*100/K226,"."),".")</f>
        <v>.</v>
      </c>
      <c r="N226" s="62">
        <f>I226-J226</f>
        <v>-104</v>
      </c>
      <c r="O226" s="62" t="str">
        <f>IF(K226&lt;&gt;".",I226-K226,".")</f>
        <v>.</v>
      </c>
      <c r="P226" s="64">
        <f>IF(D225&lt;&gt;0,(D226-D225)*100/D225,".")</f>
        <v>0.5528455284552846</v>
      </c>
      <c r="Q226" s="63">
        <f>IF(I225&lt;&gt;0,(I226-I225)*100/I225,".")</f>
        <v>-0.12824623276691247</v>
      </c>
      <c r="R226" s="65">
        <f>IF(AND(J225&lt;&gt;0,J225&lt;&gt;"."),(J226-J225)*100/J225,".")</f>
        <v>0.2803738317757009</v>
      </c>
      <c r="S226" s="65" t="str">
        <f>IF(AND(K225&lt;&gt;0,K225&lt;&gt;".",K226&lt;&gt;"."),(K226-K225)*100/K225,".")</f>
        <v>.</v>
      </c>
    </row>
    <row r="227" spans="2:19" ht="12">
      <c r="B227" s="48"/>
      <c r="C227" s="55">
        <v>2004</v>
      </c>
      <c r="D227" s="60">
        <v>2995</v>
      </c>
      <c r="E227" s="61">
        <v>44</v>
      </c>
      <c r="F227" s="60">
        <v>184</v>
      </c>
      <c r="G227" s="62" t="s">
        <v>44</v>
      </c>
      <c r="H227" s="62" t="str">
        <f>IF(G227&lt;&gt;".",F227+G227,".")</f>
        <v>.</v>
      </c>
      <c r="I227" s="61">
        <f>D227+E227</f>
        <v>3039</v>
      </c>
      <c r="J227" s="60">
        <f>D227+F227</f>
        <v>3179</v>
      </c>
      <c r="K227" s="62" t="str">
        <f>IF(H227&lt;&gt;".",D227+H227,".")</f>
        <v>.</v>
      </c>
      <c r="L227" s="63">
        <f>IF(J227&lt;&gt;0,I227*100/J227,".")</f>
        <v>95.59609940232778</v>
      </c>
      <c r="M227" s="64" t="str">
        <f>IF(K227&lt;&gt;".",IF(K227&lt;&gt;0,I227*100/K227,"."),".")</f>
        <v>.</v>
      </c>
      <c r="N227" s="62">
        <f>I227-J227</f>
        <v>-140</v>
      </c>
      <c r="O227" s="62" t="str">
        <f>IF(K227&lt;&gt;".",I227-K227,".")</f>
        <v>.</v>
      </c>
      <c r="P227" s="64">
        <f>IF(D226&lt;&gt;0,(D227-D226)*100/D226,".")</f>
        <v>-3.1371280724450195</v>
      </c>
      <c r="Q227" s="63">
        <f>IF(I226&lt;&gt;0,(I227-I226)*100/I226,".")</f>
        <v>-2.4398073836276084</v>
      </c>
      <c r="R227" s="65">
        <f>IF(AND(J226&lt;&gt;0,J226&lt;&gt;"."),(J227-J226)*100/J226,".")</f>
        <v>-1.2426219322771046</v>
      </c>
      <c r="S227" s="65" t="str">
        <f>IF(AND(K226&lt;&gt;0,K226&lt;&gt;".",K227&lt;&gt;"."),(K227-K226)*100/K226,".")</f>
        <v>.</v>
      </c>
    </row>
    <row r="228" spans="2:19" ht="12">
      <c r="B228" s="48"/>
      <c r="C228" s="55">
        <v>2005</v>
      </c>
      <c r="D228" s="60">
        <v>3132</v>
      </c>
      <c r="E228" s="61">
        <v>23</v>
      </c>
      <c r="F228" s="60">
        <v>273</v>
      </c>
      <c r="G228" s="62" t="s">
        <v>44</v>
      </c>
      <c r="H228" s="62" t="str">
        <f>IF(G228&lt;&gt;".",F228+G228,".")</f>
        <v>.</v>
      </c>
      <c r="I228" s="61">
        <f>D228+E228</f>
        <v>3155</v>
      </c>
      <c r="J228" s="60">
        <f>D228+F228</f>
        <v>3405</v>
      </c>
      <c r="K228" s="62" t="str">
        <f>IF(H228&lt;&gt;".",D228+H228,".")</f>
        <v>.</v>
      </c>
      <c r="L228" s="63">
        <f>IF(J228&lt;&gt;0,I228*100/J228,".")</f>
        <v>92.65785609397945</v>
      </c>
      <c r="M228" s="64" t="str">
        <f>IF(K228&lt;&gt;".",IF(K228&lt;&gt;0,I228*100/K228,"."),".")</f>
        <v>.</v>
      </c>
      <c r="N228" s="62">
        <f>I228-J228</f>
        <v>-250</v>
      </c>
      <c r="O228" s="62" t="str">
        <f>IF(K228&lt;&gt;".",I228-K228,".")</f>
        <v>.</v>
      </c>
      <c r="P228" s="64">
        <f>IF(D227&lt;&gt;0,(D228-D227)*100/D227,".")</f>
        <v>4.574290484140234</v>
      </c>
      <c r="Q228" s="63">
        <f>IF(I227&lt;&gt;0,(I228-I227)*100/I227,".")</f>
        <v>3.8170450806186245</v>
      </c>
      <c r="R228" s="65">
        <f>IF(AND(J227&lt;&gt;0,J227&lt;&gt;"."),(J228-J227)*100/J227,".")</f>
        <v>7.10915382195659</v>
      </c>
      <c r="S228" s="65" t="str">
        <f>IF(AND(K227&lt;&gt;0,K227&lt;&gt;".",K228&lt;&gt;"."),(K228-K227)*100/K227,".")</f>
        <v>.</v>
      </c>
    </row>
    <row r="229" spans="2:19" ht="12">
      <c r="B229" s="48"/>
      <c r="C229" s="55">
        <v>2006</v>
      </c>
      <c r="D229" s="60">
        <v>3230</v>
      </c>
      <c r="E229" s="61">
        <v>24</v>
      </c>
      <c r="F229" s="60">
        <v>157</v>
      </c>
      <c r="G229" s="62" t="s">
        <v>44</v>
      </c>
      <c r="H229" s="62" t="str">
        <f>IF(G229&lt;&gt;".",F229+G229,".")</f>
        <v>.</v>
      </c>
      <c r="I229" s="61">
        <f>D229+E229</f>
        <v>3254</v>
      </c>
      <c r="J229" s="60">
        <f>D229+F229</f>
        <v>3387</v>
      </c>
      <c r="K229" s="62" t="str">
        <f>IF(H229&lt;&gt;".",D229+H229,".")</f>
        <v>.</v>
      </c>
      <c r="L229" s="63">
        <f>IF(J229&lt;&gt;0,I229*100/J229,".")</f>
        <v>96.07322113965161</v>
      </c>
      <c r="M229" s="64" t="str">
        <f>IF(K229&lt;&gt;".",IF(K229&lt;&gt;0,I229*100/K229,"."),".")</f>
        <v>.</v>
      </c>
      <c r="N229" s="62">
        <f>I229-J229</f>
        <v>-133</v>
      </c>
      <c r="O229" s="62" t="str">
        <f>IF(K229&lt;&gt;".",I229-K229,".")</f>
        <v>.</v>
      </c>
      <c r="P229" s="64">
        <f>IF(D228&lt;&gt;0,(D229-D228)*100/D228,".")</f>
        <v>3.128991060025543</v>
      </c>
      <c r="Q229" s="63">
        <f>IF(I228&lt;&gt;0,(I229-I228)*100/I228,".")</f>
        <v>3.1378763866877972</v>
      </c>
      <c r="R229" s="65">
        <f>IF(AND(J228&lt;&gt;0,J228&lt;&gt;"."),(J229-J228)*100/J228,".")</f>
        <v>-0.5286343612334802</v>
      </c>
      <c r="S229" s="65" t="str">
        <f>IF(AND(K228&lt;&gt;0,K228&lt;&gt;".",K229&lt;&gt;"."),(K229-K228)*100/K228,".")</f>
        <v>.</v>
      </c>
    </row>
    <row r="230" spans="2:19" ht="12">
      <c r="B230" s="48"/>
      <c r="C230" s="55">
        <v>2007</v>
      </c>
      <c r="D230" s="60">
        <v>3797</v>
      </c>
      <c r="E230" s="61">
        <v>25</v>
      </c>
      <c r="F230" s="60">
        <v>176</v>
      </c>
      <c r="G230" s="62">
        <v>767</v>
      </c>
      <c r="H230" s="62">
        <f>IF(G230&lt;&gt;".",F230+G230,".")</f>
        <v>943</v>
      </c>
      <c r="I230" s="61">
        <f>D230+E230</f>
        <v>3822</v>
      </c>
      <c r="J230" s="60">
        <f>D230+F230</f>
        <v>3973</v>
      </c>
      <c r="K230" s="62">
        <f>IF(H230&lt;&gt;".",D230+H230,".")</f>
        <v>4740</v>
      </c>
      <c r="L230" s="63">
        <f>IF(J230&lt;&gt;0,I230*100/J230,".")</f>
        <v>96.19934558268311</v>
      </c>
      <c r="M230" s="64">
        <f>IF(K230&lt;&gt;".",IF(K230&lt;&gt;0,I230*100/K230,"."),".")</f>
        <v>80.63291139240506</v>
      </c>
      <c r="N230" s="62">
        <f>I230-J230</f>
        <v>-151</v>
      </c>
      <c r="O230" s="62">
        <f>IF(K230&lt;&gt;".",I230-K230,".")</f>
        <v>-918</v>
      </c>
      <c r="P230" s="64">
        <f>IF(D229&lt;&gt;0,(D230-D229)*100/D229,".")</f>
        <v>17.554179566563466</v>
      </c>
      <c r="Q230" s="63">
        <f>IF(I229&lt;&gt;0,(I230-I229)*100/I229,".")</f>
        <v>17.455439459127227</v>
      </c>
      <c r="R230" s="65">
        <f>IF(AND(J229&lt;&gt;0,J229&lt;&gt;"."),(J230-J229)*100/J229,".")</f>
        <v>17.30144670800118</v>
      </c>
      <c r="S230" s="65" t="str">
        <f>IF(AND(K229&lt;&gt;0,K229&lt;&gt;".",K230&lt;&gt;"."),(K230-K229)*100/K229,".")</f>
        <v>.</v>
      </c>
    </row>
    <row r="231" spans="2:19" ht="12">
      <c r="B231" s="48"/>
      <c r="C231" s="55">
        <v>2008</v>
      </c>
      <c r="D231" s="60">
        <v>3827</v>
      </c>
      <c r="E231" s="61">
        <v>40</v>
      </c>
      <c r="F231" s="60">
        <v>56</v>
      </c>
      <c r="G231" s="62">
        <v>704</v>
      </c>
      <c r="H231" s="62">
        <f>IF(G231&lt;&gt;".",F231+G231,".")</f>
        <v>760</v>
      </c>
      <c r="I231" s="61">
        <f>D231+E231</f>
        <v>3867</v>
      </c>
      <c r="J231" s="60">
        <f>D231+F231</f>
        <v>3883</v>
      </c>
      <c r="K231" s="62">
        <f>IF(H231&lt;&gt;".",D231+H231,".")</f>
        <v>4587</v>
      </c>
      <c r="L231" s="63">
        <f>IF(J231&lt;&gt;0,I231*100/J231,".")</f>
        <v>99.58794746330157</v>
      </c>
      <c r="M231" s="64">
        <f>IF(K231&lt;&gt;".",IF(K231&lt;&gt;0,I231*100/K231,"."),".")</f>
        <v>84.30346631785481</v>
      </c>
      <c r="N231" s="62">
        <f>I231-J231</f>
        <v>-16</v>
      </c>
      <c r="O231" s="62">
        <f>IF(K231&lt;&gt;".",I231-K231,".")</f>
        <v>-720</v>
      </c>
      <c r="P231" s="64">
        <f>IF(D230&lt;&gt;0,(D231-D230)*100/D230,".")</f>
        <v>0.7900974453515933</v>
      </c>
      <c r="Q231" s="63">
        <f>IF(I230&lt;&gt;0,(I231-I230)*100/I230,".")</f>
        <v>1.1773940345368916</v>
      </c>
      <c r="R231" s="65">
        <f>IF(AND(J230&lt;&gt;0,J230&lt;&gt;"."),(J231-J230)*100/J230,".")</f>
        <v>-2.2652907123080794</v>
      </c>
      <c r="S231" s="65">
        <f>IF(AND(K230&lt;&gt;0,K230&lt;&gt;".",K231&lt;&gt;"."),(K231-K230)*100/K230,".")</f>
        <v>-3.2278481012658227</v>
      </c>
    </row>
    <row r="232" spans="2:19" ht="12">
      <c r="B232" s="48"/>
      <c r="C232" s="55">
        <v>2009</v>
      </c>
      <c r="D232" s="60">
        <v>3572</v>
      </c>
      <c r="E232" s="61">
        <v>6</v>
      </c>
      <c r="F232" s="60">
        <v>50</v>
      </c>
      <c r="G232" s="62">
        <v>511</v>
      </c>
      <c r="H232" s="62">
        <f>IF(G232&lt;&gt;".",F232+G232,".")</f>
        <v>561</v>
      </c>
      <c r="I232" s="61">
        <f>D232+E232</f>
        <v>3578</v>
      </c>
      <c r="J232" s="60">
        <f>D232+F232</f>
        <v>3622</v>
      </c>
      <c r="K232" s="62">
        <f>IF(H232&lt;&gt;".",D232+H232,".")</f>
        <v>4133</v>
      </c>
      <c r="L232" s="63">
        <f>IF(J232&lt;&gt;0,I232*100/J232,".")</f>
        <v>98.78520154610712</v>
      </c>
      <c r="M232" s="64">
        <f>IF(K232&lt;&gt;".",IF(K232&lt;&gt;0,I232*100/K232,"."),".")</f>
        <v>86.57149770142753</v>
      </c>
      <c r="N232" s="62">
        <f>I232-J232</f>
        <v>-44</v>
      </c>
      <c r="O232" s="62">
        <f>IF(K232&lt;&gt;".",I232-K232,".")</f>
        <v>-555</v>
      </c>
      <c r="P232" s="64">
        <f>IF(D231&lt;&gt;0,(D232-D231)*100/D231,".")</f>
        <v>-6.663182649594983</v>
      </c>
      <c r="Q232" s="63">
        <f>IF(I231&lt;&gt;0,(I232-I231)*100/I231,".")</f>
        <v>-7.473493664339281</v>
      </c>
      <c r="R232" s="65">
        <f>IF(AND(J231&lt;&gt;0,J231&lt;&gt;"."),(J232-J231)*100/J231,".")</f>
        <v>-6.721607004893124</v>
      </c>
      <c r="S232" s="65">
        <f>IF(AND(K231&lt;&gt;0,K231&lt;&gt;".",K232&lt;&gt;"."),(K232-K231)*100/K231,".")</f>
        <v>-9.897536516241551</v>
      </c>
    </row>
    <row r="233" spans="2:19" ht="12">
      <c r="B233" s="48"/>
      <c r="C233" s="55">
        <v>2010</v>
      </c>
      <c r="D233" s="60">
        <v>3426</v>
      </c>
      <c r="E233" s="61">
        <v>166</v>
      </c>
      <c r="F233" s="60">
        <v>45</v>
      </c>
      <c r="G233" s="62">
        <v>560</v>
      </c>
      <c r="H233" s="62">
        <f>IF(G233&lt;&gt;".",F233+G233,".")</f>
        <v>605</v>
      </c>
      <c r="I233" s="61">
        <f>D233+E233</f>
        <v>3592</v>
      </c>
      <c r="J233" s="60">
        <f>D233+F233</f>
        <v>3471</v>
      </c>
      <c r="K233" s="62">
        <f>IF(H233&lt;&gt;".",D233+H233,".")</f>
        <v>4031</v>
      </c>
      <c r="L233" s="63">
        <f>IF(J233&lt;&gt;0,I233*100/J233,".")</f>
        <v>103.4860270815327</v>
      </c>
      <c r="M233" s="64">
        <f>IF(K233&lt;&gt;".",IF(K233&lt;&gt;0,I233*100/K233,"."),".")</f>
        <v>89.10940213346564</v>
      </c>
      <c r="N233" s="62">
        <f>I233-J233</f>
        <v>121</v>
      </c>
      <c r="O233" s="62">
        <f>IF(K233&lt;&gt;".",I233-K233,".")</f>
        <v>-439</v>
      </c>
      <c r="P233" s="64">
        <f>IF(D232&lt;&gt;0,(D233-D232)*100/D232,".")</f>
        <v>-4.087346024636059</v>
      </c>
      <c r="Q233" s="63">
        <f>IF(I232&lt;&gt;0,(I233-I232)*100/I232,".")</f>
        <v>0.3912800447177194</v>
      </c>
      <c r="R233" s="65">
        <f>IF(AND(J232&lt;&gt;0,J232&lt;&gt;"."),(J233-J232)*100/J232,".")</f>
        <v>-4.168967421314191</v>
      </c>
      <c r="S233" s="65">
        <f>IF(AND(K232&lt;&gt;0,K232&lt;&gt;".",K233&lt;&gt;"."),(K233-K232)*100/K232,".")</f>
        <v>-2.4679409629808857</v>
      </c>
    </row>
    <row r="234" spans="2:19" ht="18.75" customHeight="1">
      <c r="B234" s="48"/>
      <c r="C234" s="55"/>
      <c r="D234" s="60"/>
      <c r="E234" s="61"/>
      <c r="F234" s="60"/>
      <c r="G234" s="62"/>
      <c r="H234" s="62"/>
      <c r="I234" s="61"/>
      <c r="J234" s="60"/>
      <c r="K234" s="62"/>
      <c r="L234" s="63"/>
      <c r="M234" s="64"/>
      <c r="N234" s="62"/>
      <c r="O234" s="62"/>
      <c r="P234" s="64"/>
      <c r="Q234" s="63"/>
      <c r="R234" s="65"/>
      <c r="S234" s="65"/>
    </row>
    <row r="235" spans="2:19" ht="24" customHeight="1">
      <c r="B235" s="48"/>
      <c r="C235" s="49" t="s">
        <v>65</v>
      </c>
      <c r="D235" s="50"/>
      <c r="E235" s="51"/>
      <c r="F235" s="50"/>
      <c r="G235" s="50"/>
      <c r="H235" s="52"/>
      <c r="I235" s="51"/>
      <c r="J235" s="50"/>
      <c r="K235" s="52"/>
      <c r="L235" s="50"/>
      <c r="M235" s="51"/>
      <c r="N235" s="50"/>
      <c r="O235" s="50"/>
      <c r="P235" s="51"/>
      <c r="Q235" s="50"/>
      <c r="R235" s="53"/>
      <c r="S235" s="53"/>
    </row>
    <row r="236" spans="2:19" ht="5.25" customHeight="1">
      <c r="B236" s="48"/>
      <c r="C236" s="55"/>
      <c r="D236" s="56"/>
      <c r="E236" s="57"/>
      <c r="F236" s="56"/>
      <c r="G236" s="56"/>
      <c r="H236" s="58"/>
      <c r="I236" s="57"/>
      <c r="J236" s="56"/>
      <c r="K236" s="58"/>
      <c r="L236" s="56"/>
      <c r="M236" s="57"/>
      <c r="N236" s="56"/>
      <c r="O236" s="56"/>
      <c r="P236" s="57"/>
      <c r="Q236" s="56"/>
      <c r="R236" s="59"/>
      <c r="S236" s="59"/>
    </row>
    <row r="237" spans="2:19" ht="12">
      <c r="B237" s="48"/>
      <c r="C237" s="55">
        <v>1998</v>
      </c>
      <c r="D237" s="60">
        <v>4111</v>
      </c>
      <c r="E237" s="61">
        <v>163</v>
      </c>
      <c r="F237" s="60">
        <v>200</v>
      </c>
      <c r="G237" s="62" t="s">
        <v>44</v>
      </c>
      <c r="H237" s="62" t="str">
        <f>IF(G237&lt;&gt;".",F237+G237,".")</f>
        <v>.</v>
      </c>
      <c r="I237" s="61">
        <f>D237+E237</f>
        <v>4274</v>
      </c>
      <c r="J237" s="60">
        <f>D237+F237</f>
        <v>4311</v>
      </c>
      <c r="K237" s="62" t="str">
        <f>IF(H237&lt;&gt;".",D237+H237,".")</f>
        <v>.</v>
      </c>
      <c r="L237" s="63">
        <f>IF(J237&lt;&gt;0,I237*100/J237,".")</f>
        <v>99.14173045697054</v>
      </c>
      <c r="M237" s="64" t="str">
        <f>IF(K237&lt;&gt;".",IF(K237&lt;&gt;0,I237*100/K237,"."),".")</f>
        <v>.</v>
      </c>
      <c r="N237" s="62">
        <f>I237-J237</f>
        <v>-37</v>
      </c>
      <c r="O237" s="62" t="str">
        <f>IF(K237&lt;&gt;".",I237-K237,".")</f>
        <v>.</v>
      </c>
      <c r="P237" s="64" t="str">
        <f>IF(D236&lt;&gt;0,(D237-D236)*100/D236,".")</f>
        <v>.</v>
      </c>
      <c r="Q237" s="63" t="str">
        <f>IF(I236&lt;&gt;0,(I237-I236)*100/I236,".")</f>
        <v>.</v>
      </c>
      <c r="R237" s="65" t="str">
        <f>IF(AND(J236&lt;&gt;0,J236&lt;&gt;"."),(J237-J236)*100/J236,".")</f>
        <v>.</v>
      </c>
      <c r="S237" s="65" t="str">
        <f>IF(AND(K236&lt;&gt;0,K236&lt;&gt;".",K237&lt;&gt;"."),(K237-K236)*100/K236,".")</f>
        <v>.</v>
      </c>
    </row>
    <row r="238" spans="2:19" ht="12">
      <c r="B238" s="48"/>
      <c r="C238" s="55">
        <v>1999</v>
      </c>
      <c r="D238" s="60">
        <v>4567</v>
      </c>
      <c r="E238" s="61">
        <v>107</v>
      </c>
      <c r="F238" s="60">
        <v>313</v>
      </c>
      <c r="G238" s="62" t="s">
        <v>44</v>
      </c>
      <c r="H238" s="62" t="str">
        <f>IF(G238&lt;&gt;".",F238+G238,".")</f>
        <v>.</v>
      </c>
      <c r="I238" s="61">
        <f>D238+E238</f>
        <v>4674</v>
      </c>
      <c r="J238" s="60">
        <f>D238+F238</f>
        <v>4880</v>
      </c>
      <c r="K238" s="62" t="str">
        <f>IF(H238&lt;&gt;".",D238+H238,".")</f>
        <v>.</v>
      </c>
      <c r="L238" s="63">
        <f>IF(J238&lt;&gt;0,I238*100/J238,".")</f>
        <v>95.77868852459017</v>
      </c>
      <c r="M238" s="64" t="str">
        <f>IF(K238&lt;&gt;".",IF(K238&lt;&gt;0,I238*100/K238,"."),".")</f>
        <v>.</v>
      </c>
      <c r="N238" s="62">
        <f>I238-J238</f>
        <v>-206</v>
      </c>
      <c r="O238" s="62" t="str">
        <f>IF(K238&lt;&gt;".",I238-K238,".")</f>
        <v>.</v>
      </c>
      <c r="P238" s="64">
        <f>IF(D237&lt;&gt;0,(D238-D237)*100/D237,".")</f>
        <v>11.092191680856239</v>
      </c>
      <c r="Q238" s="63">
        <f>IF(I237&lt;&gt;0,(I238-I237)*100/I237,".")</f>
        <v>9.358914365933552</v>
      </c>
      <c r="R238" s="65">
        <f>IF(AND(J237&lt;&gt;0,J237&lt;&gt;"."),(J238-J237)*100/J237,".")</f>
        <v>13.198793783344932</v>
      </c>
      <c r="S238" s="65" t="str">
        <f>IF(AND(K237&lt;&gt;0,K237&lt;&gt;".",K238&lt;&gt;"."),(K238-K237)*100/K237,".")</f>
        <v>.</v>
      </c>
    </row>
    <row r="239" spans="2:19" ht="12">
      <c r="B239" s="48"/>
      <c r="C239" s="55">
        <v>2000</v>
      </c>
      <c r="D239" s="60">
        <v>4568</v>
      </c>
      <c r="E239" s="61">
        <v>170</v>
      </c>
      <c r="F239" s="60">
        <v>197</v>
      </c>
      <c r="G239" s="62" t="s">
        <v>44</v>
      </c>
      <c r="H239" s="62" t="str">
        <f>IF(G239&lt;&gt;".",F239+G239,".")</f>
        <v>.</v>
      </c>
      <c r="I239" s="61">
        <f>D239+E239</f>
        <v>4738</v>
      </c>
      <c r="J239" s="60">
        <f>D239+F239</f>
        <v>4765</v>
      </c>
      <c r="K239" s="62" t="str">
        <f>IF(H239&lt;&gt;".",D239+H239,".")</f>
        <v>.</v>
      </c>
      <c r="L239" s="63">
        <f>IF(J239&lt;&gt;0,I239*100/J239,".")</f>
        <v>99.43336831059811</v>
      </c>
      <c r="M239" s="64" t="str">
        <f>IF(K239&lt;&gt;".",IF(K239&lt;&gt;0,I239*100/K239,"."),".")</f>
        <v>.</v>
      </c>
      <c r="N239" s="62">
        <f>I239-J239</f>
        <v>-27</v>
      </c>
      <c r="O239" s="62" t="str">
        <f>IF(K239&lt;&gt;".",I239-K239,".")</f>
        <v>.</v>
      </c>
      <c r="P239" s="64">
        <f>IF(D238&lt;&gt;0,(D239-D238)*100/D238,".")</f>
        <v>0.02189621195533173</v>
      </c>
      <c r="Q239" s="63">
        <f>IF(I238&lt;&gt;0,(I239-I238)*100/I238,".")</f>
        <v>1.3692768506632436</v>
      </c>
      <c r="R239" s="65">
        <f>IF(AND(J238&lt;&gt;0,J238&lt;&gt;"."),(J239-J238)*100/J238,".")</f>
        <v>-2.3565573770491803</v>
      </c>
      <c r="S239" s="65" t="str">
        <f>IF(AND(K238&lt;&gt;0,K238&lt;&gt;".",K239&lt;&gt;"."),(K239-K238)*100/K238,".")</f>
        <v>.</v>
      </c>
    </row>
    <row r="240" spans="2:19" ht="12">
      <c r="B240" s="48"/>
      <c r="C240" s="55">
        <v>2001</v>
      </c>
      <c r="D240" s="60">
        <v>4558</v>
      </c>
      <c r="E240" s="61">
        <v>135</v>
      </c>
      <c r="F240" s="60">
        <v>184</v>
      </c>
      <c r="G240" s="62" t="s">
        <v>44</v>
      </c>
      <c r="H240" s="62" t="str">
        <f>IF(G240&lt;&gt;".",F240+G240,".")</f>
        <v>.</v>
      </c>
      <c r="I240" s="61">
        <f>D240+E240</f>
        <v>4693</v>
      </c>
      <c r="J240" s="60">
        <f>D240+F240</f>
        <v>4742</v>
      </c>
      <c r="K240" s="62" t="str">
        <f>IF(H240&lt;&gt;".",D240+H240,".")</f>
        <v>.</v>
      </c>
      <c r="L240" s="63">
        <f>IF(J240&lt;&gt;0,I240*100/J240,".")</f>
        <v>98.96668072543231</v>
      </c>
      <c r="M240" s="64" t="str">
        <f>IF(K240&lt;&gt;".",IF(K240&lt;&gt;0,I240*100/K240,"."),".")</f>
        <v>.</v>
      </c>
      <c r="N240" s="62">
        <f>I240-J240</f>
        <v>-49</v>
      </c>
      <c r="O240" s="62" t="str">
        <f>IF(K240&lt;&gt;".",I240-K240,".")</f>
        <v>.</v>
      </c>
      <c r="P240" s="64">
        <f>IF(D239&lt;&gt;0,(D240-D239)*100/D239,".")</f>
        <v>-0.21891418563922943</v>
      </c>
      <c r="Q240" s="63">
        <f>IF(I239&lt;&gt;0,(I240-I239)*100/I239,".")</f>
        <v>-0.9497678345293372</v>
      </c>
      <c r="R240" s="65">
        <f>IF(AND(J239&lt;&gt;0,J239&lt;&gt;"."),(J240-J239)*100/J239,".")</f>
        <v>-0.4826862539349423</v>
      </c>
      <c r="S240" s="65" t="str">
        <f>IF(AND(K239&lt;&gt;0,K239&lt;&gt;".",K240&lt;&gt;"."),(K240-K239)*100/K239,".")</f>
        <v>.</v>
      </c>
    </row>
    <row r="241" spans="2:19" ht="12">
      <c r="B241" s="48"/>
      <c r="C241" s="55">
        <v>2002</v>
      </c>
      <c r="D241" s="60">
        <v>4091</v>
      </c>
      <c r="E241" s="61">
        <v>90</v>
      </c>
      <c r="F241" s="60">
        <v>213</v>
      </c>
      <c r="G241" s="62" t="s">
        <v>44</v>
      </c>
      <c r="H241" s="62" t="str">
        <f>IF(G241&lt;&gt;".",F241+G241,".")</f>
        <v>.</v>
      </c>
      <c r="I241" s="61">
        <f>D241+E241</f>
        <v>4181</v>
      </c>
      <c r="J241" s="60">
        <f>D241+F241</f>
        <v>4304</v>
      </c>
      <c r="K241" s="62" t="str">
        <f>IF(H241&lt;&gt;".",D241+H241,".")</f>
        <v>.</v>
      </c>
      <c r="L241" s="63">
        <f>IF(J241&lt;&gt;0,I241*100/J241,".")</f>
        <v>97.14219330855019</v>
      </c>
      <c r="M241" s="64" t="str">
        <f>IF(K241&lt;&gt;".",IF(K241&lt;&gt;0,I241*100/K241,"."),".")</f>
        <v>.</v>
      </c>
      <c r="N241" s="62">
        <f>I241-J241</f>
        <v>-123</v>
      </c>
      <c r="O241" s="62" t="str">
        <f>IF(K241&lt;&gt;".",I241-K241,".")</f>
        <v>.</v>
      </c>
      <c r="P241" s="64">
        <f>IF(D240&lt;&gt;0,(D241-D240)*100/D240,".")</f>
        <v>-10.245721807810444</v>
      </c>
      <c r="Q241" s="63">
        <f>IF(I240&lt;&gt;0,(I241-I240)*100/I240,".")</f>
        <v>-10.909865757511186</v>
      </c>
      <c r="R241" s="65">
        <f>IF(AND(J240&lt;&gt;0,J240&lt;&gt;"."),(J241-J240)*100/J240,".")</f>
        <v>-9.23660902572754</v>
      </c>
      <c r="S241" s="65" t="str">
        <f>IF(AND(K240&lt;&gt;0,K240&lt;&gt;".",K241&lt;&gt;"."),(K241-K240)*100/K240,".")</f>
        <v>.</v>
      </c>
    </row>
    <row r="242" spans="2:19" ht="12">
      <c r="B242" s="48"/>
      <c r="C242" s="55">
        <v>2003</v>
      </c>
      <c r="D242" s="60">
        <v>3876</v>
      </c>
      <c r="E242" s="61">
        <v>93</v>
      </c>
      <c r="F242" s="60">
        <v>195</v>
      </c>
      <c r="G242" s="62" t="s">
        <v>44</v>
      </c>
      <c r="H242" s="62" t="str">
        <f>IF(G242&lt;&gt;".",F242+G242,".")</f>
        <v>.</v>
      </c>
      <c r="I242" s="61">
        <f>D242+E242</f>
        <v>3969</v>
      </c>
      <c r="J242" s="60">
        <f>D242+F242</f>
        <v>4071</v>
      </c>
      <c r="K242" s="62" t="str">
        <f>IF(H242&lt;&gt;".",D242+H242,".")</f>
        <v>.</v>
      </c>
      <c r="L242" s="63">
        <f>IF(J242&lt;&gt;0,I242*100/J242,".")</f>
        <v>97.49447310243184</v>
      </c>
      <c r="M242" s="64" t="str">
        <f>IF(K242&lt;&gt;".",IF(K242&lt;&gt;0,I242*100/K242,"."),".")</f>
        <v>.</v>
      </c>
      <c r="N242" s="62">
        <f>I242-J242</f>
        <v>-102</v>
      </c>
      <c r="O242" s="62" t="str">
        <f>IF(K242&lt;&gt;".",I242-K242,".")</f>
        <v>.</v>
      </c>
      <c r="P242" s="64">
        <f>IF(D241&lt;&gt;0,(D242-D241)*100/D241,".")</f>
        <v>-5.2554387680273775</v>
      </c>
      <c r="Q242" s="63">
        <f>IF(I241&lt;&gt;0,(I242-I241)*100/I241,".")</f>
        <v>-5.070557282946663</v>
      </c>
      <c r="R242" s="65">
        <f>IF(AND(J241&lt;&gt;0,J241&lt;&gt;"."),(J242-J241)*100/J241,".")</f>
        <v>-5.413568773234201</v>
      </c>
      <c r="S242" s="65" t="str">
        <f>IF(AND(K241&lt;&gt;0,K241&lt;&gt;".",K242&lt;&gt;"."),(K242-K241)*100/K241,".")</f>
        <v>.</v>
      </c>
    </row>
    <row r="243" spans="2:19" ht="12">
      <c r="B243" s="48"/>
      <c r="C243" s="55">
        <v>2004</v>
      </c>
      <c r="D243" s="60">
        <v>4036</v>
      </c>
      <c r="E243" s="61">
        <v>66</v>
      </c>
      <c r="F243" s="60">
        <v>182</v>
      </c>
      <c r="G243" s="62" t="s">
        <v>44</v>
      </c>
      <c r="H243" s="62" t="str">
        <f>IF(G243&lt;&gt;".",F243+G243,".")</f>
        <v>.</v>
      </c>
      <c r="I243" s="61">
        <f>D243+E243</f>
        <v>4102</v>
      </c>
      <c r="J243" s="60">
        <f>D243+F243</f>
        <v>4218</v>
      </c>
      <c r="K243" s="62" t="str">
        <f>IF(H243&lt;&gt;".",D243+H243,".")</f>
        <v>.</v>
      </c>
      <c r="L243" s="63">
        <f>IF(J243&lt;&gt;0,I243*100/J243,".")</f>
        <v>97.24988146040778</v>
      </c>
      <c r="M243" s="64" t="str">
        <f>IF(K243&lt;&gt;".",IF(K243&lt;&gt;0,I243*100/K243,"."),".")</f>
        <v>.</v>
      </c>
      <c r="N243" s="62">
        <f>I243-J243</f>
        <v>-116</v>
      </c>
      <c r="O243" s="62" t="str">
        <f>IF(K243&lt;&gt;".",I243-K243,".")</f>
        <v>.</v>
      </c>
      <c r="P243" s="64">
        <f>IF(D242&lt;&gt;0,(D243-D242)*100/D242,".")</f>
        <v>4.12796697626419</v>
      </c>
      <c r="Q243" s="63">
        <f>IF(I242&lt;&gt;0,(I243-I242)*100/I242,".")</f>
        <v>3.3509700176366843</v>
      </c>
      <c r="R243" s="65">
        <f>IF(AND(J242&lt;&gt;0,J242&lt;&gt;"."),(J243-J242)*100/J242,".")</f>
        <v>3.6109064112011793</v>
      </c>
      <c r="S243" s="65" t="str">
        <f>IF(AND(K242&lt;&gt;0,K242&lt;&gt;".",K243&lt;&gt;"."),(K243-K242)*100/K242,".")</f>
        <v>.</v>
      </c>
    </row>
    <row r="244" spans="2:19" ht="12">
      <c r="B244" s="48"/>
      <c r="C244" s="55">
        <v>2005</v>
      </c>
      <c r="D244" s="60">
        <v>3910</v>
      </c>
      <c r="E244" s="61">
        <v>89</v>
      </c>
      <c r="F244" s="60">
        <v>254</v>
      </c>
      <c r="G244" s="62" t="s">
        <v>44</v>
      </c>
      <c r="H244" s="62" t="str">
        <f>IF(G244&lt;&gt;".",F244+G244,".")</f>
        <v>.</v>
      </c>
      <c r="I244" s="61">
        <f>D244+E244</f>
        <v>3999</v>
      </c>
      <c r="J244" s="60">
        <f>D244+F244</f>
        <v>4164</v>
      </c>
      <c r="K244" s="62" t="str">
        <f>IF(H244&lt;&gt;".",D244+H244,".")</f>
        <v>.</v>
      </c>
      <c r="L244" s="63">
        <f>IF(J244&lt;&gt;0,I244*100/J244,".")</f>
        <v>96.03746397694525</v>
      </c>
      <c r="M244" s="64" t="str">
        <f>IF(K244&lt;&gt;".",IF(K244&lt;&gt;0,I244*100/K244,"."),".")</f>
        <v>.</v>
      </c>
      <c r="N244" s="62">
        <f>I244-J244</f>
        <v>-165</v>
      </c>
      <c r="O244" s="62" t="str">
        <f>IF(K244&lt;&gt;".",I244-K244,".")</f>
        <v>.</v>
      </c>
      <c r="P244" s="64">
        <f>IF(D243&lt;&gt;0,(D244-D243)*100/D243,".")</f>
        <v>-3.1219028741328048</v>
      </c>
      <c r="Q244" s="63">
        <f>IF(I243&lt;&gt;0,(I244-I243)*100/I243,".")</f>
        <v>-2.5109702584105316</v>
      </c>
      <c r="R244" s="65">
        <f>IF(AND(J243&lt;&gt;0,J243&lt;&gt;"."),(J244-J243)*100/J243,".")</f>
        <v>-1.2802275960170697</v>
      </c>
      <c r="S244" s="65" t="str">
        <f>IF(AND(K243&lt;&gt;0,K243&lt;&gt;".",K244&lt;&gt;"."),(K244-K243)*100/K243,".")</f>
        <v>.</v>
      </c>
    </row>
    <row r="245" spans="2:19" ht="12">
      <c r="B245" s="48"/>
      <c r="C245" s="55">
        <v>2006</v>
      </c>
      <c r="D245" s="60">
        <v>4053</v>
      </c>
      <c r="E245" s="61">
        <v>94</v>
      </c>
      <c r="F245" s="60">
        <v>309</v>
      </c>
      <c r="G245" s="62" t="s">
        <v>44</v>
      </c>
      <c r="H245" s="62" t="str">
        <f>IF(G245&lt;&gt;".",F245+G245,".")</f>
        <v>.</v>
      </c>
      <c r="I245" s="61">
        <f>D245+E245</f>
        <v>4147</v>
      </c>
      <c r="J245" s="60">
        <f>D245+F245</f>
        <v>4362</v>
      </c>
      <c r="K245" s="62" t="str">
        <f>IF(H245&lt;&gt;".",D245+H245,".")</f>
        <v>.</v>
      </c>
      <c r="L245" s="63">
        <f>IF(J245&lt;&gt;0,I245*100/J245,".")</f>
        <v>95.07106831728565</v>
      </c>
      <c r="M245" s="64" t="str">
        <f>IF(K245&lt;&gt;".",IF(K245&lt;&gt;0,I245*100/K245,"."),".")</f>
        <v>.</v>
      </c>
      <c r="N245" s="62">
        <f>I245-J245</f>
        <v>-215</v>
      </c>
      <c r="O245" s="62" t="str">
        <f>IF(K245&lt;&gt;".",I245-K245,".")</f>
        <v>.</v>
      </c>
      <c r="P245" s="64">
        <f>IF(D244&lt;&gt;0,(D245-D244)*100/D244,".")</f>
        <v>3.657289002557545</v>
      </c>
      <c r="Q245" s="63">
        <f>IF(I244&lt;&gt;0,(I245-I244)*100/I244,".")</f>
        <v>3.700925231307827</v>
      </c>
      <c r="R245" s="65">
        <f>IF(AND(J244&lt;&gt;0,J244&lt;&gt;"."),(J245-J244)*100/J244,".")</f>
        <v>4.755043227665706</v>
      </c>
      <c r="S245" s="65" t="str">
        <f>IF(AND(K244&lt;&gt;0,K244&lt;&gt;".",K245&lt;&gt;"."),(K245-K244)*100/K244,".")</f>
        <v>.</v>
      </c>
    </row>
    <row r="246" spans="2:19" ht="12">
      <c r="B246" s="48"/>
      <c r="C246" s="55">
        <v>2007</v>
      </c>
      <c r="D246" s="60">
        <v>4427</v>
      </c>
      <c r="E246" s="61">
        <v>31</v>
      </c>
      <c r="F246" s="60">
        <v>300</v>
      </c>
      <c r="G246" s="62">
        <v>641</v>
      </c>
      <c r="H246" s="62">
        <f>IF(G246&lt;&gt;".",F246+G246,".")</f>
        <v>941</v>
      </c>
      <c r="I246" s="61">
        <f>D246+E246</f>
        <v>4458</v>
      </c>
      <c r="J246" s="60">
        <f>D246+F246</f>
        <v>4727</v>
      </c>
      <c r="K246" s="62">
        <f>IF(H246&lt;&gt;".",D246+H246,".")</f>
        <v>5368</v>
      </c>
      <c r="L246" s="63">
        <f>IF(J246&lt;&gt;0,I246*100/J246,".")</f>
        <v>94.30928707425429</v>
      </c>
      <c r="M246" s="64">
        <f>IF(K246&lt;&gt;".",IF(K246&lt;&gt;0,I246*100/K246,"."),".")</f>
        <v>83.04769001490313</v>
      </c>
      <c r="N246" s="62">
        <f>I246-J246</f>
        <v>-269</v>
      </c>
      <c r="O246" s="62">
        <f>IF(K246&lt;&gt;".",I246-K246,".")</f>
        <v>-910</v>
      </c>
      <c r="P246" s="64">
        <f>IF(D245&lt;&gt;0,(D246-D245)*100/D245,".")</f>
        <v>9.227732543794719</v>
      </c>
      <c r="Q246" s="63">
        <f>IF(I245&lt;&gt;0,(I246-I245)*100/I245,".")</f>
        <v>7.499397154569569</v>
      </c>
      <c r="R246" s="65">
        <f>IF(AND(J245&lt;&gt;0,J245&lt;&gt;"."),(J246-J245)*100/J245,".")</f>
        <v>8.367721228794132</v>
      </c>
      <c r="S246" s="65" t="str">
        <f>IF(AND(K245&lt;&gt;0,K245&lt;&gt;".",K246&lt;&gt;"."),(K246-K245)*100/K245,".")</f>
        <v>.</v>
      </c>
    </row>
    <row r="247" spans="2:19" ht="12">
      <c r="B247" s="48"/>
      <c r="C247" s="55">
        <v>2008</v>
      </c>
      <c r="D247" s="60">
        <v>4430</v>
      </c>
      <c r="E247" s="61">
        <v>72</v>
      </c>
      <c r="F247" s="60">
        <v>160</v>
      </c>
      <c r="G247" s="62">
        <v>660</v>
      </c>
      <c r="H247" s="62">
        <f>IF(G247&lt;&gt;".",F247+G247,".")</f>
        <v>820</v>
      </c>
      <c r="I247" s="61">
        <f>D247+E247</f>
        <v>4502</v>
      </c>
      <c r="J247" s="60">
        <f>D247+F247</f>
        <v>4590</v>
      </c>
      <c r="K247" s="62">
        <f>IF(H247&lt;&gt;".",D247+H247,".")</f>
        <v>5250</v>
      </c>
      <c r="L247" s="63">
        <f>IF(J247&lt;&gt;0,I247*100/J247,".")</f>
        <v>98.08278867102396</v>
      </c>
      <c r="M247" s="64">
        <f>IF(K247&lt;&gt;".",IF(K247&lt;&gt;0,I247*100/K247,"."),".")</f>
        <v>85.75238095238095</v>
      </c>
      <c r="N247" s="62">
        <f>I247-J247</f>
        <v>-88</v>
      </c>
      <c r="O247" s="62">
        <f>IF(K247&lt;&gt;".",I247-K247,".")</f>
        <v>-748</v>
      </c>
      <c r="P247" s="64">
        <f>IF(D246&lt;&gt;0,(D247-D246)*100/D246,".")</f>
        <v>0.0677659814772984</v>
      </c>
      <c r="Q247" s="63">
        <f>IF(I246&lt;&gt;0,(I247-I246)*100/I246,".")</f>
        <v>0.9869896814715119</v>
      </c>
      <c r="R247" s="65">
        <f>IF(AND(J246&lt;&gt;0,J246&lt;&gt;"."),(J247-J246)*100/J246,".")</f>
        <v>-2.898244129469008</v>
      </c>
      <c r="S247" s="65">
        <f>IF(AND(K246&lt;&gt;0,K246&lt;&gt;".",K247&lt;&gt;"."),(K247-K246)*100/K246,".")</f>
        <v>-2.1982116244411327</v>
      </c>
    </row>
    <row r="248" spans="2:19" ht="12">
      <c r="B248" s="48"/>
      <c r="C248" s="55">
        <v>2009</v>
      </c>
      <c r="D248" s="60">
        <v>4080</v>
      </c>
      <c r="E248" s="61">
        <v>46</v>
      </c>
      <c r="F248" s="60">
        <v>138</v>
      </c>
      <c r="G248" s="62">
        <v>872</v>
      </c>
      <c r="H248" s="62">
        <f>IF(G248&lt;&gt;".",F248+G248,".")</f>
        <v>1010</v>
      </c>
      <c r="I248" s="61">
        <f>D248+E248</f>
        <v>4126</v>
      </c>
      <c r="J248" s="60">
        <f>D248+F248</f>
        <v>4218</v>
      </c>
      <c r="K248" s="62">
        <f>IF(H248&lt;&gt;".",D248+H248,".")</f>
        <v>5090</v>
      </c>
      <c r="L248" s="63">
        <f>IF(J248&lt;&gt;0,I248*100/J248,".")</f>
        <v>97.81887150308204</v>
      </c>
      <c r="M248" s="64">
        <f>IF(K248&lt;&gt;".",IF(K248&lt;&gt;0,I248*100/K248,"."),".")</f>
        <v>81.06090373280944</v>
      </c>
      <c r="N248" s="62">
        <f>I248-J248</f>
        <v>-92</v>
      </c>
      <c r="O248" s="62">
        <f>IF(K248&lt;&gt;".",I248-K248,".")</f>
        <v>-964</v>
      </c>
      <c r="P248" s="64">
        <f>IF(D247&lt;&gt;0,(D248-D247)*100/D247,".")</f>
        <v>-7.900677200902934</v>
      </c>
      <c r="Q248" s="63">
        <f>IF(I247&lt;&gt;0,(I248-I247)*100/I247,".")</f>
        <v>-8.351843625055531</v>
      </c>
      <c r="R248" s="65">
        <f>IF(AND(J247&lt;&gt;0,J247&lt;&gt;"."),(J248-J247)*100/J247,".")</f>
        <v>-8.104575163398692</v>
      </c>
      <c r="S248" s="65">
        <f>IF(AND(K247&lt;&gt;0,K247&lt;&gt;".",K248&lt;&gt;"."),(K248-K247)*100/K247,".")</f>
        <v>-3.0476190476190474</v>
      </c>
    </row>
    <row r="249" spans="2:19" ht="12">
      <c r="B249" s="48"/>
      <c r="C249" s="55">
        <v>2010</v>
      </c>
      <c r="D249" s="60">
        <v>4186</v>
      </c>
      <c r="E249" s="61">
        <v>73</v>
      </c>
      <c r="F249" s="60">
        <v>126</v>
      </c>
      <c r="G249" s="62">
        <v>659</v>
      </c>
      <c r="H249" s="62">
        <f>IF(G249&lt;&gt;".",F249+G249,".")</f>
        <v>785</v>
      </c>
      <c r="I249" s="61">
        <f>D249+E249</f>
        <v>4259</v>
      </c>
      <c r="J249" s="60">
        <f>D249+F249</f>
        <v>4312</v>
      </c>
      <c r="K249" s="62">
        <f>IF(H249&lt;&gt;".",D249+H249,".")</f>
        <v>4971</v>
      </c>
      <c r="L249" s="63">
        <f>IF(J249&lt;&gt;0,I249*100/J249,".")</f>
        <v>98.7708719851577</v>
      </c>
      <c r="M249" s="64">
        <f>IF(K249&lt;&gt;".",IF(K249&lt;&gt;0,I249*100/K249,"."),".")</f>
        <v>85.67692617179642</v>
      </c>
      <c r="N249" s="62">
        <f>I249-J249</f>
        <v>-53</v>
      </c>
      <c r="O249" s="62">
        <f>IF(K249&lt;&gt;".",I249-K249,".")</f>
        <v>-712</v>
      </c>
      <c r="P249" s="64">
        <f>IF(D248&lt;&gt;0,(D249-D248)*100/D248,".")</f>
        <v>2.5980392156862746</v>
      </c>
      <c r="Q249" s="63">
        <f>IF(I248&lt;&gt;0,(I249-I248)*100/I248,".")</f>
        <v>3.223460979156568</v>
      </c>
      <c r="R249" s="65">
        <f>IF(AND(J248&lt;&gt;0,J248&lt;&gt;"."),(J249-J248)*100/J248,".")</f>
        <v>2.2285443338074917</v>
      </c>
      <c r="S249" s="65">
        <f>IF(AND(K248&lt;&gt;0,K248&lt;&gt;".",K249&lt;&gt;"."),(K249-K248)*100/K248,".")</f>
        <v>-2.337917485265226</v>
      </c>
    </row>
    <row r="250" spans="2:19" ht="18.75" customHeight="1">
      <c r="B250" s="48"/>
      <c r="C250" s="55"/>
      <c r="D250" s="60"/>
      <c r="E250" s="61"/>
      <c r="F250" s="60"/>
      <c r="G250" s="62"/>
      <c r="H250" s="62"/>
      <c r="I250" s="61"/>
      <c r="J250" s="60"/>
      <c r="K250" s="62"/>
      <c r="L250" s="63"/>
      <c r="M250" s="64"/>
      <c r="N250" s="62"/>
      <c r="O250" s="62"/>
      <c r="P250" s="64"/>
      <c r="Q250" s="63"/>
      <c r="R250" s="65"/>
      <c r="S250" s="65"/>
    </row>
    <row r="251" spans="2:19" ht="24" customHeight="1">
      <c r="B251" s="48"/>
      <c r="C251" s="49" t="s">
        <v>66</v>
      </c>
      <c r="D251" s="50"/>
      <c r="E251" s="51"/>
      <c r="F251" s="50"/>
      <c r="G251" s="50"/>
      <c r="H251" s="52"/>
      <c r="I251" s="51"/>
      <c r="J251" s="50"/>
      <c r="K251" s="52"/>
      <c r="L251" s="50"/>
      <c r="M251" s="51"/>
      <c r="N251" s="50"/>
      <c r="O251" s="50"/>
      <c r="P251" s="51"/>
      <c r="Q251" s="50"/>
      <c r="R251" s="53"/>
      <c r="S251" s="53"/>
    </row>
    <row r="252" spans="2:19" ht="5.25" customHeight="1">
      <c r="B252" s="48"/>
      <c r="C252" s="55"/>
      <c r="D252" s="56"/>
      <c r="E252" s="57"/>
      <c r="F252" s="56"/>
      <c r="G252" s="56"/>
      <c r="H252" s="58"/>
      <c r="I252" s="57"/>
      <c r="J252" s="56"/>
      <c r="K252" s="58"/>
      <c r="L252" s="56"/>
      <c r="M252" s="57"/>
      <c r="N252" s="56"/>
      <c r="O252" s="56"/>
      <c r="P252" s="57"/>
      <c r="Q252" s="56"/>
      <c r="R252" s="59"/>
      <c r="S252" s="59"/>
    </row>
    <row r="253" spans="2:19" ht="12">
      <c r="B253" s="48"/>
      <c r="C253" s="55">
        <v>1998</v>
      </c>
      <c r="D253" s="60">
        <v>2939</v>
      </c>
      <c r="E253" s="61">
        <v>144</v>
      </c>
      <c r="F253" s="60">
        <v>582</v>
      </c>
      <c r="G253" s="62" t="s">
        <v>44</v>
      </c>
      <c r="H253" s="62" t="str">
        <f>IF(G253&lt;&gt;".",F253+G253,".")</f>
        <v>.</v>
      </c>
      <c r="I253" s="61">
        <f>D253+E253</f>
        <v>3083</v>
      </c>
      <c r="J253" s="60">
        <f>D253+F253</f>
        <v>3521</v>
      </c>
      <c r="K253" s="62" t="str">
        <f>IF(H253&lt;&gt;".",D253+H253,".")</f>
        <v>.</v>
      </c>
      <c r="L253" s="63">
        <f>IF(J253&lt;&gt;0,I253*100/J253,".")</f>
        <v>87.56035217267822</v>
      </c>
      <c r="M253" s="64" t="str">
        <f>IF(K253&lt;&gt;".",IF(K253&lt;&gt;0,I253*100/K253,"."),".")</f>
        <v>.</v>
      </c>
      <c r="N253" s="62">
        <f>I253-J253</f>
        <v>-438</v>
      </c>
      <c r="O253" s="62" t="str">
        <f>IF(K253&lt;&gt;".",I253-K253,".")</f>
        <v>.</v>
      </c>
      <c r="P253" s="64" t="str">
        <f>IF(D252&lt;&gt;0,(D253-D252)*100/D252,".")</f>
        <v>.</v>
      </c>
      <c r="Q253" s="63" t="str">
        <f>IF(I252&lt;&gt;0,(I253-I252)*100/I252,".")</f>
        <v>.</v>
      </c>
      <c r="R253" s="65" t="str">
        <f>IF(AND(J252&lt;&gt;0,J252&lt;&gt;"."),(J253-J252)*100/J252,".")</f>
        <v>.</v>
      </c>
      <c r="S253" s="65" t="str">
        <f>IF(AND(K252&lt;&gt;0,K252&lt;&gt;".",K253&lt;&gt;"."),(K253-K252)*100/K252,".")</f>
        <v>.</v>
      </c>
    </row>
    <row r="254" spans="2:19" ht="12">
      <c r="B254" s="48"/>
      <c r="C254" s="55">
        <v>1999</v>
      </c>
      <c r="D254" s="60">
        <v>3143</v>
      </c>
      <c r="E254" s="61">
        <v>119</v>
      </c>
      <c r="F254" s="60">
        <v>687</v>
      </c>
      <c r="G254" s="62" t="s">
        <v>44</v>
      </c>
      <c r="H254" s="62" t="str">
        <f>IF(G254&lt;&gt;".",F254+G254,".")</f>
        <v>.</v>
      </c>
      <c r="I254" s="61">
        <f>D254+E254</f>
        <v>3262</v>
      </c>
      <c r="J254" s="60">
        <f>D254+F254</f>
        <v>3830</v>
      </c>
      <c r="K254" s="62" t="str">
        <f>IF(H254&lt;&gt;".",D254+H254,".")</f>
        <v>.</v>
      </c>
      <c r="L254" s="63">
        <f>IF(J254&lt;&gt;0,I254*100/J254,".")</f>
        <v>85.16971279373368</v>
      </c>
      <c r="M254" s="64" t="str">
        <f>IF(K254&lt;&gt;".",IF(K254&lt;&gt;0,I254*100/K254,"."),".")</f>
        <v>.</v>
      </c>
      <c r="N254" s="62">
        <f>I254-J254</f>
        <v>-568</v>
      </c>
      <c r="O254" s="62" t="str">
        <f>IF(K254&lt;&gt;".",I254-K254,".")</f>
        <v>.</v>
      </c>
      <c r="P254" s="64">
        <f>IF(D253&lt;&gt;0,(D254-D253)*100/D253,".")</f>
        <v>6.941136440966315</v>
      </c>
      <c r="Q254" s="63">
        <f>IF(I253&lt;&gt;0,(I254-I253)*100/I253,".")</f>
        <v>5.806033084657801</v>
      </c>
      <c r="R254" s="65">
        <f>IF(AND(J253&lt;&gt;0,J253&lt;&gt;"."),(J254-J253)*100/J253,".")</f>
        <v>8.775915932973588</v>
      </c>
      <c r="S254" s="65" t="str">
        <f>IF(AND(K253&lt;&gt;0,K253&lt;&gt;".",K254&lt;&gt;"."),(K254-K253)*100/K253,".")</f>
        <v>.</v>
      </c>
    </row>
    <row r="255" spans="2:19" ht="12">
      <c r="B255" s="48"/>
      <c r="C255" s="55">
        <v>2000</v>
      </c>
      <c r="D255" s="60">
        <v>2857</v>
      </c>
      <c r="E255" s="61">
        <v>111</v>
      </c>
      <c r="F255" s="60">
        <v>388</v>
      </c>
      <c r="G255" s="62" t="s">
        <v>44</v>
      </c>
      <c r="H255" s="62" t="str">
        <f>IF(G255&lt;&gt;".",F255+G255,".")</f>
        <v>.</v>
      </c>
      <c r="I255" s="61">
        <f>D255+E255</f>
        <v>2968</v>
      </c>
      <c r="J255" s="60">
        <f>D255+F255</f>
        <v>3245</v>
      </c>
      <c r="K255" s="62" t="str">
        <f>IF(H255&lt;&gt;".",D255+H255,".")</f>
        <v>.</v>
      </c>
      <c r="L255" s="63">
        <f>IF(J255&lt;&gt;0,I255*100/J255,".")</f>
        <v>91.4637904468413</v>
      </c>
      <c r="M255" s="64" t="str">
        <f>IF(K255&lt;&gt;".",IF(K255&lt;&gt;0,I255*100/K255,"."),".")</f>
        <v>.</v>
      </c>
      <c r="N255" s="62">
        <f>I255-J255</f>
        <v>-277</v>
      </c>
      <c r="O255" s="62" t="str">
        <f>IF(K255&lt;&gt;".",I255-K255,".")</f>
        <v>.</v>
      </c>
      <c r="P255" s="64">
        <f>IF(D254&lt;&gt;0,(D255-D254)*100/D254,".")</f>
        <v>-9.099586382437161</v>
      </c>
      <c r="Q255" s="63">
        <f>IF(I254&lt;&gt;0,(I255-I254)*100/I254,".")</f>
        <v>-9.012875536480687</v>
      </c>
      <c r="R255" s="65">
        <f>IF(AND(J254&lt;&gt;0,J254&lt;&gt;"."),(J255-J254)*100/J254,".")</f>
        <v>-15.274151436031332</v>
      </c>
      <c r="S255" s="65" t="str">
        <f>IF(AND(K254&lt;&gt;0,K254&lt;&gt;".",K255&lt;&gt;"."),(K255-K254)*100/K254,".")</f>
        <v>.</v>
      </c>
    </row>
    <row r="256" spans="2:19" ht="12">
      <c r="B256" s="48"/>
      <c r="C256" s="55">
        <v>2001</v>
      </c>
      <c r="D256" s="60">
        <v>2737</v>
      </c>
      <c r="E256" s="61">
        <v>118</v>
      </c>
      <c r="F256" s="60">
        <v>465</v>
      </c>
      <c r="G256" s="62" t="s">
        <v>44</v>
      </c>
      <c r="H256" s="62" t="str">
        <f>IF(G256&lt;&gt;".",F256+G256,".")</f>
        <v>.</v>
      </c>
      <c r="I256" s="61">
        <f>D256+E256</f>
        <v>2855</v>
      </c>
      <c r="J256" s="60">
        <f>D256+F256</f>
        <v>3202</v>
      </c>
      <c r="K256" s="62" t="str">
        <f>IF(H256&lt;&gt;".",D256+H256,".")</f>
        <v>.</v>
      </c>
      <c r="L256" s="63">
        <f>IF(J256&lt;&gt;0,I256*100/J256,".")</f>
        <v>89.1630231105559</v>
      </c>
      <c r="M256" s="64" t="str">
        <f>IF(K256&lt;&gt;".",IF(K256&lt;&gt;0,I256*100/K256,"."),".")</f>
        <v>.</v>
      </c>
      <c r="N256" s="62">
        <f>I256-J256</f>
        <v>-347</v>
      </c>
      <c r="O256" s="62" t="str">
        <f>IF(K256&lt;&gt;".",I256-K256,".")</f>
        <v>.</v>
      </c>
      <c r="P256" s="64">
        <f>IF(D255&lt;&gt;0,(D256-D255)*100/D255,".")</f>
        <v>-4.200210010500525</v>
      </c>
      <c r="Q256" s="63">
        <f>IF(I255&lt;&gt;0,(I256-I255)*100/I255,".")</f>
        <v>-3.807277628032345</v>
      </c>
      <c r="R256" s="65">
        <f>IF(AND(J255&lt;&gt;0,J255&lt;&gt;"."),(J256-J255)*100/J255,".")</f>
        <v>-1.325115562403698</v>
      </c>
      <c r="S256" s="65" t="str">
        <f>IF(AND(K255&lt;&gt;0,K255&lt;&gt;".",K256&lt;&gt;"."),(K256-K255)*100/K255,".")</f>
        <v>.</v>
      </c>
    </row>
    <row r="257" spans="2:19" ht="12">
      <c r="B257" s="48"/>
      <c r="C257" s="55">
        <v>2002</v>
      </c>
      <c r="D257" s="60">
        <v>2546</v>
      </c>
      <c r="E257" s="61">
        <v>105</v>
      </c>
      <c r="F257" s="60">
        <v>518</v>
      </c>
      <c r="G257" s="62" t="s">
        <v>44</v>
      </c>
      <c r="H257" s="62" t="str">
        <f>IF(G257&lt;&gt;".",F257+G257,".")</f>
        <v>.</v>
      </c>
      <c r="I257" s="61">
        <f>D257+E257</f>
        <v>2651</v>
      </c>
      <c r="J257" s="60">
        <f>D257+F257</f>
        <v>3064</v>
      </c>
      <c r="K257" s="62" t="str">
        <f>IF(H257&lt;&gt;".",D257+H257,".")</f>
        <v>.</v>
      </c>
      <c r="L257" s="63">
        <f>IF(J257&lt;&gt;0,I257*100/J257,".")</f>
        <v>86.52088772845953</v>
      </c>
      <c r="M257" s="64" t="str">
        <f>IF(K257&lt;&gt;".",IF(K257&lt;&gt;0,I257*100/K257,"."),".")</f>
        <v>.</v>
      </c>
      <c r="N257" s="62">
        <f>I257-J257</f>
        <v>-413</v>
      </c>
      <c r="O257" s="62" t="str">
        <f>IF(K257&lt;&gt;".",I257-K257,".")</f>
        <v>.</v>
      </c>
      <c r="P257" s="64">
        <f>IF(D256&lt;&gt;0,(D257-D256)*100/D256,".")</f>
        <v>-6.9784435513335765</v>
      </c>
      <c r="Q257" s="63">
        <f>IF(I256&lt;&gt;0,(I257-I256)*100/I256,".")</f>
        <v>-7.145359019264449</v>
      </c>
      <c r="R257" s="65">
        <f>IF(AND(J256&lt;&gt;0,J256&lt;&gt;"."),(J257-J256)*100/J256,".")</f>
        <v>-4.309806371018114</v>
      </c>
      <c r="S257" s="65" t="str">
        <f>IF(AND(K256&lt;&gt;0,K256&lt;&gt;".",K257&lt;&gt;"."),(K257-K256)*100/K256,".")</f>
        <v>.</v>
      </c>
    </row>
    <row r="258" spans="2:19" ht="12">
      <c r="B258" s="48"/>
      <c r="C258" s="55">
        <v>2003</v>
      </c>
      <c r="D258" s="60">
        <v>2494</v>
      </c>
      <c r="E258" s="61">
        <v>112</v>
      </c>
      <c r="F258" s="60">
        <v>682</v>
      </c>
      <c r="G258" s="62" t="s">
        <v>44</v>
      </c>
      <c r="H258" s="62" t="str">
        <f>IF(G258&lt;&gt;".",F258+G258,".")</f>
        <v>.</v>
      </c>
      <c r="I258" s="61">
        <f>D258+E258</f>
        <v>2606</v>
      </c>
      <c r="J258" s="60">
        <f>D258+F258</f>
        <v>3176</v>
      </c>
      <c r="K258" s="62" t="str">
        <f>IF(H258&lt;&gt;".",D258+H258,".")</f>
        <v>.</v>
      </c>
      <c r="L258" s="63">
        <f>IF(J258&lt;&gt;0,I258*100/J258,".")</f>
        <v>82.0528967254408</v>
      </c>
      <c r="M258" s="64" t="str">
        <f>IF(K258&lt;&gt;".",IF(K258&lt;&gt;0,I258*100/K258,"."),".")</f>
        <v>.</v>
      </c>
      <c r="N258" s="62">
        <f>I258-J258</f>
        <v>-570</v>
      </c>
      <c r="O258" s="62" t="str">
        <f>IF(K258&lt;&gt;".",I258-K258,".")</f>
        <v>.</v>
      </c>
      <c r="P258" s="64">
        <f>IF(D257&lt;&gt;0,(D258-D257)*100/D257,".")</f>
        <v>-2.04241948153967</v>
      </c>
      <c r="Q258" s="63">
        <f>IF(I257&lt;&gt;0,(I258-I257)*100/I257,".")</f>
        <v>-1.6974726518294982</v>
      </c>
      <c r="R258" s="65">
        <f>IF(AND(J257&lt;&gt;0,J257&lt;&gt;"."),(J258-J257)*100/J257,".")</f>
        <v>3.6553524804177546</v>
      </c>
      <c r="S258" s="65" t="str">
        <f>IF(AND(K257&lt;&gt;0,K257&lt;&gt;".",K258&lt;&gt;"."),(K258-K257)*100/K257,".")</f>
        <v>.</v>
      </c>
    </row>
    <row r="259" spans="2:19" ht="12">
      <c r="B259" s="48"/>
      <c r="C259" s="55">
        <v>2004</v>
      </c>
      <c r="D259" s="60">
        <v>2660</v>
      </c>
      <c r="E259" s="61">
        <v>150</v>
      </c>
      <c r="F259" s="60">
        <v>801</v>
      </c>
      <c r="G259" s="62" t="s">
        <v>44</v>
      </c>
      <c r="H259" s="62" t="str">
        <f>IF(G259&lt;&gt;".",F259+G259,".")</f>
        <v>.</v>
      </c>
      <c r="I259" s="61">
        <f>D259+E259</f>
        <v>2810</v>
      </c>
      <c r="J259" s="60">
        <f>D259+F259</f>
        <v>3461</v>
      </c>
      <c r="K259" s="62" t="str">
        <f>IF(H259&lt;&gt;".",D259+H259,".")</f>
        <v>.</v>
      </c>
      <c r="L259" s="63">
        <f>IF(J259&lt;&gt;0,I259*100/J259,".")</f>
        <v>81.19040739670615</v>
      </c>
      <c r="M259" s="64" t="str">
        <f>IF(K259&lt;&gt;".",IF(K259&lt;&gt;0,I259*100/K259,"."),".")</f>
        <v>.</v>
      </c>
      <c r="N259" s="62">
        <f>I259-J259</f>
        <v>-651</v>
      </c>
      <c r="O259" s="62" t="str">
        <f>IF(K259&lt;&gt;".",I259-K259,".")</f>
        <v>.</v>
      </c>
      <c r="P259" s="64">
        <f>IF(D258&lt;&gt;0,(D259-D258)*100/D258,".")</f>
        <v>6.655974338412189</v>
      </c>
      <c r="Q259" s="63">
        <f>IF(I258&lt;&gt;0,(I259-I258)*100/I258,".")</f>
        <v>7.828089025326171</v>
      </c>
      <c r="R259" s="65">
        <f>IF(AND(J258&lt;&gt;0,J258&lt;&gt;"."),(J259-J258)*100/J258,".")</f>
        <v>8.973551637279597</v>
      </c>
      <c r="S259" s="65" t="str">
        <f>IF(AND(K258&lt;&gt;0,K258&lt;&gt;".",K259&lt;&gt;"."),(K259-K258)*100/K258,".")</f>
        <v>.</v>
      </c>
    </row>
    <row r="260" spans="2:19" ht="12">
      <c r="B260" s="48"/>
      <c r="C260" s="55">
        <v>2005</v>
      </c>
      <c r="D260" s="60">
        <v>2589</v>
      </c>
      <c r="E260" s="61">
        <v>120</v>
      </c>
      <c r="F260" s="60">
        <v>709</v>
      </c>
      <c r="G260" s="62" t="s">
        <v>44</v>
      </c>
      <c r="H260" s="62" t="str">
        <f>IF(G260&lt;&gt;".",F260+G260,".")</f>
        <v>.</v>
      </c>
      <c r="I260" s="61">
        <f>D260+E260</f>
        <v>2709</v>
      </c>
      <c r="J260" s="60">
        <f>D260+F260</f>
        <v>3298</v>
      </c>
      <c r="K260" s="62" t="str">
        <f>IF(H260&lt;&gt;".",D260+H260,".")</f>
        <v>.</v>
      </c>
      <c r="L260" s="63">
        <f>IF(J260&lt;&gt;0,I260*100/J260,".")</f>
        <v>82.14069132807762</v>
      </c>
      <c r="M260" s="64" t="str">
        <f>IF(K260&lt;&gt;".",IF(K260&lt;&gt;0,I260*100/K260,"."),".")</f>
        <v>.</v>
      </c>
      <c r="N260" s="62">
        <f>I260-J260</f>
        <v>-589</v>
      </c>
      <c r="O260" s="62" t="str">
        <f>IF(K260&lt;&gt;".",I260-K260,".")</f>
        <v>.</v>
      </c>
      <c r="P260" s="64">
        <f>IF(D259&lt;&gt;0,(D260-D259)*100/D259,".")</f>
        <v>-2.669172932330827</v>
      </c>
      <c r="Q260" s="63">
        <f>IF(I259&lt;&gt;0,(I260-I259)*100/I259,".")</f>
        <v>-3.5943060498220643</v>
      </c>
      <c r="R260" s="65">
        <f>IF(AND(J259&lt;&gt;0,J259&lt;&gt;"."),(J260-J259)*100/J259,".")</f>
        <v>-4.7096214966772605</v>
      </c>
      <c r="S260" s="65" t="str">
        <f>IF(AND(K259&lt;&gt;0,K259&lt;&gt;".",K260&lt;&gt;"."),(K260-K259)*100/K259,".")</f>
        <v>.</v>
      </c>
    </row>
    <row r="261" spans="2:19" ht="12">
      <c r="B261" s="48"/>
      <c r="C261" s="55">
        <v>2006</v>
      </c>
      <c r="D261" s="60">
        <v>2659</v>
      </c>
      <c r="E261" s="61">
        <v>73</v>
      </c>
      <c r="F261" s="60">
        <v>651</v>
      </c>
      <c r="G261" s="62" t="s">
        <v>44</v>
      </c>
      <c r="H261" s="62" t="str">
        <f>IF(G261&lt;&gt;".",F261+G261,".")</f>
        <v>.</v>
      </c>
      <c r="I261" s="61">
        <f>D261+E261</f>
        <v>2732</v>
      </c>
      <c r="J261" s="60">
        <f>D261+F261</f>
        <v>3310</v>
      </c>
      <c r="K261" s="62" t="str">
        <f>IF(H261&lt;&gt;".",D261+H261,".")</f>
        <v>.</v>
      </c>
      <c r="L261" s="63">
        <f>IF(J261&lt;&gt;0,I261*100/J261,".")</f>
        <v>82.53776435045317</v>
      </c>
      <c r="M261" s="64" t="str">
        <f>IF(K261&lt;&gt;".",IF(K261&lt;&gt;0,I261*100/K261,"."),".")</f>
        <v>.</v>
      </c>
      <c r="N261" s="62">
        <f>I261-J261</f>
        <v>-578</v>
      </c>
      <c r="O261" s="62" t="str">
        <f>IF(K261&lt;&gt;".",I261-K261,".")</f>
        <v>.</v>
      </c>
      <c r="P261" s="64">
        <f>IF(D260&lt;&gt;0,(D261-D260)*100/D260,".")</f>
        <v>2.7037466203167244</v>
      </c>
      <c r="Q261" s="63">
        <f>IF(I260&lt;&gt;0,(I261-I260)*100/I260,".")</f>
        <v>0.8490217792543374</v>
      </c>
      <c r="R261" s="65">
        <f>IF(AND(J260&lt;&gt;0,J260&lt;&gt;"."),(J261-J260)*100/J260,".")</f>
        <v>0.3638568829593693</v>
      </c>
      <c r="S261" s="65" t="str">
        <f>IF(AND(K260&lt;&gt;0,K260&lt;&gt;".",K261&lt;&gt;"."),(K261-K260)*100/K260,".")</f>
        <v>.</v>
      </c>
    </row>
    <row r="262" spans="2:19" ht="12">
      <c r="B262" s="48"/>
      <c r="C262" s="55">
        <v>2007</v>
      </c>
      <c r="D262" s="60">
        <v>3195</v>
      </c>
      <c r="E262" s="61">
        <v>53</v>
      </c>
      <c r="F262" s="60">
        <v>632</v>
      </c>
      <c r="G262" s="62">
        <v>793</v>
      </c>
      <c r="H262" s="62">
        <f>IF(G262&lt;&gt;".",F262+G262,".")</f>
        <v>1425</v>
      </c>
      <c r="I262" s="61">
        <f>D262+E262</f>
        <v>3248</v>
      </c>
      <c r="J262" s="60">
        <f>D262+F262</f>
        <v>3827</v>
      </c>
      <c r="K262" s="62">
        <f>IF(H262&lt;&gt;".",D262+H262,".")</f>
        <v>4620</v>
      </c>
      <c r="L262" s="63">
        <f>IF(J262&lt;&gt;0,I262*100/J262,".")</f>
        <v>84.87065586621374</v>
      </c>
      <c r="M262" s="64">
        <f>IF(K262&lt;&gt;".",IF(K262&lt;&gt;0,I262*100/K262,"."),".")</f>
        <v>70.3030303030303</v>
      </c>
      <c r="N262" s="62">
        <f>I262-J262</f>
        <v>-579</v>
      </c>
      <c r="O262" s="62">
        <f>IF(K262&lt;&gt;".",I262-K262,".")</f>
        <v>-1372</v>
      </c>
      <c r="P262" s="64">
        <f>IF(D261&lt;&gt;0,(D262-D261)*100/D261,".")</f>
        <v>20.157954118089506</v>
      </c>
      <c r="Q262" s="63">
        <f>IF(I261&lt;&gt;0,(I262-I261)*100/I261,".")</f>
        <v>18.887262079062957</v>
      </c>
      <c r="R262" s="65">
        <f>IF(AND(J261&lt;&gt;0,J261&lt;&gt;"."),(J262-J261)*100/J261,".")</f>
        <v>15.619335347432024</v>
      </c>
      <c r="S262" s="65" t="str">
        <f>IF(AND(K261&lt;&gt;0,K261&lt;&gt;".",K262&lt;&gt;"."),(K262-K261)*100/K261,".")</f>
        <v>.</v>
      </c>
    </row>
    <row r="263" spans="2:19" ht="12">
      <c r="B263" s="48"/>
      <c r="C263" s="55">
        <v>2008</v>
      </c>
      <c r="D263" s="60">
        <v>3079</v>
      </c>
      <c r="E263" s="61">
        <v>91</v>
      </c>
      <c r="F263" s="60">
        <v>296</v>
      </c>
      <c r="G263" s="62">
        <v>656</v>
      </c>
      <c r="H263" s="62">
        <f>IF(G263&lt;&gt;".",F263+G263,".")</f>
        <v>952</v>
      </c>
      <c r="I263" s="61">
        <f>D263+E263</f>
        <v>3170</v>
      </c>
      <c r="J263" s="60">
        <f>D263+F263</f>
        <v>3375</v>
      </c>
      <c r="K263" s="62">
        <f>IF(H263&lt;&gt;".",D263+H263,".")</f>
        <v>4031</v>
      </c>
      <c r="L263" s="63">
        <f>IF(J263&lt;&gt;0,I263*100/J263,".")</f>
        <v>93.92592592592592</v>
      </c>
      <c r="M263" s="64">
        <f>IF(K263&lt;&gt;".",IF(K263&lt;&gt;0,I263*100/K263,"."),".")</f>
        <v>78.64053584718432</v>
      </c>
      <c r="N263" s="62">
        <f>I263-J263</f>
        <v>-205</v>
      </c>
      <c r="O263" s="62">
        <f>IF(K263&lt;&gt;".",I263-K263,".")</f>
        <v>-861</v>
      </c>
      <c r="P263" s="64">
        <f>IF(D262&lt;&gt;0,(D263-D262)*100/D262,".")</f>
        <v>-3.6306729264475743</v>
      </c>
      <c r="Q263" s="63">
        <f>IF(I262&lt;&gt;0,(I263-I262)*100/I262,".")</f>
        <v>-2.4014778325123154</v>
      </c>
      <c r="R263" s="65">
        <f>IF(AND(J262&lt;&gt;0,J262&lt;&gt;"."),(J263-J262)*100/J262,".")</f>
        <v>-11.810817873007577</v>
      </c>
      <c r="S263" s="65">
        <f>IF(AND(K262&lt;&gt;0,K262&lt;&gt;".",K263&lt;&gt;"."),(K263-K262)*100/K262,".")</f>
        <v>-12.74891774891775</v>
      </c>
    </row>
    <row r="264" spans="2:19" ht="12">
      <c r="B264" s="48"/>
      <c r="C264" s="55">
        <v>2009</v>
      </c>
      <c r="D264" s="60">
        <v>2789</v>
      </c>
      <c r="E264" s="61">
        <v>66</v>
      </c>
      <c r="F264" s="60">
        <v>162</v>
      </c>
      <c r="G264" s="62">
        <v>681</v>
      </c>
      <c r="H264" s="62">
        <f>IF(G264&lt;&gt;".",F264+G264,".")</f>
        <v>843</v>
      </c>
      <c r="I264" s="61">
        <f>D264+E264</f>
        <v>2855</v>
      </c>
      <c r="J264" s="60">
        <f>D264+F264</f>
        <v>2951</v>
      </c>
      <c r="K264" s="62">
        <f>IF(H264&lt;&gt;".",D264+H264,".")</f>
        <v>3632</v>
      </c>
      <c r="L264" s="63">
        <f>IF(J264&lt;&gt;0,I264*100/J264,".")</f>
        <v>96.74686546933243</v>
      </c>
      <c r="M264" s="64">
        <f>IF(K264&lt;&gt;".",IF(K264&lt;&gt;0,I264*100/K264,"."),".")</f>
        <v>78.6068281938326</v>
      </c>
      <c r="N264" s="62">
        <f>I264-J264</f>
        <v>-96</v>
      </c>
      <c r="O264" s="62">
        <f>IF(K264&lt;&gt;".",I264-K264,".")</f>
        <v>-777</v>
      </c>
      <c r="P264" s="64">
        <f>IF(D263&lt;&gt;0,(D264-D263)*100/D263,".")</f>
        <v>-9.41864241636895</v>
      </c>
      <c r="Q264" s="63">
        <f>IF(I263&lt;&gt;0,(I264-I263)*100/I263,".")</f>
        <v>-9.936908517350158</v>
      </c>
      <c r="R264" s="65">
        <f>IF(AND(J263&lt;&gt;0,J263&lt;&gt;"."),(J264-J263)*100/J263,".")</f>
        <v>-12.562962962962963</v>
      </c>
      <c r="S264" s="65">
        <f>IF(AND(K263&lt;&gt;0,K263&lt;&gt;".",K264&lt;&gt;"."),(K264-K263)*100/K263,".")</f>
        <v>-9.898288265938973</v>
      </c>
    </row>
    <row r="265" spans="2:19" ht="12">
      <c r="B265" s="48"/>
      <c r="C265" s="55">
        <v>2010</v>
      </c>
      <c r="D265" s="60">
        <v>2860</v>
      </c>
      <c r="E265" s="61">
        <v>95</v>
      </c>
      <c r="F265" s="60">
        <v>103</v>
      </c>
      <c r="G265" s="62">
        <v>746</v>
      </c>
      <c r="H265" s="62">
        <f>IF(G265&lt;&gt;".",F265+G265,".")</f>
        <v>849</v>
      </c>
      <c r="I265" s="61">
        <f>D265+E265</f>
        <v>2955</v>
      </c>
      <c r="J265" s="60">
        <f>D265+F265</f>
        <v>2963</v>
      </c>
      <c r="K265" s="62">
        <f>IF(H265&lt;&gt;".",D265+H265,".")</f>
        <v>3709</v>
      </c>
      <c r="L265" s="63">
        <f>IF(J265&lt;&gt;0,I265*100/J265,".")</f>
        <v>99.73000337495782</v>
      </c>
      <c r="M265" s="64">
        <f>IF(K265&lt;&gt;".",IF(K265&lt;&gt;0,I265*100/K265,"."),".")</f>
        <v>79.6710703693718</v>
      </c>
      <c r="N265" s="62">
        <f>I265-J265</f>
        <v>-8</v>
      </c>
      <c r="O265" s="62">
        <f>IF(K265&lt;&gt;".",I265-K265,".")</f>
        <v>-754</v>
      </c>
      <c r="P265" s="64">
        <f>IF(D264&lt;&gt;0,(D265-D264)*100/D264,".")</f>
        <v>2.5457153101470062</v>
      </c>
      <c r="Q265" s="63">
        <f>IF(I264&lt;&gt;0,(I265-I264)*100/I264,".")</f>
        <v>3.502626970227671</v>
      </c>
      <c r="R265" s="65">
        <f>IF(AND(J264&lt;&gt;0,J264&lt;&gt;"."),(J265-J264)*100/J264,".")</f>
        <v>0.4066418163334463</v>
      </c>
      <c r="S265" s="65">
        <f>IF(AND(K264&lt;&gt;0,K264&lt;&gt;".",K265&lt;&gt;"."),(K265-K264)*100/K264,".")</f>
        <v>2.1200440528634363</v>
      </c>
    </row>
    <row r="266" spans="2:19" ht="18.75" customHeight="1">
      <c r="B266" s="48"/>
      <c r="C266" s="55"/>
      <c r="D266" s="60"/>
      <c r="E266" s="61"/>
      <c r="F266" s="60"/>
      <c r="G266" s="62"/>
      <c r="H266" s="62"/>
      <c r="I266" s="61"/>
      <c r="J266" s="60"/>
      <c r="K266" s="62"/>
      <c r="L266" s="63"/>
      <c r="M266" s="64"/>
      <c r="N266" s="62"/>
      <c r="O266" s="62"/>
      <c r="P266" s="64"/>
      <c r="Q266" s="63"/>
      <c r="R266" s="65"/>
      <c r="S266" s="65"/>
    </row>
    <row r="267" spans="2:19" ht="24" customHeight="1">
      <c r="B267" s="48"/>
      <c r="C267" s="49" t="s">
        <v>67</v>
      </c>
      <c r="D267" s="50"/>
      <c r="E267" s="51"/>
      <c r="F267" s="50"/>
      <c r="G267" s="50"/>
      <c r="H267" s="52"/>
      <c r="I267" s="51"/>
      <c r="J267" s="50"/>
      <c r="K267" s="52"/>
      <c r="L267" s="50"/>
      <c r="M267" s="51"/>
      <c r="N267" s="50"/>
      <c r="O267" s="50"/>
      <c r="P267" s="51"/>
      <c r="Q267" s="50"/>
      <c r="R267" s="53"/>
      <c r="S267" s="53"/>
    </row>
    <row r="268" spans="2:19" ht="5.25" customHeight="1">
      <c r="B268" s="48"/>
      <c r="C268" s="55"/>
      <c r="D268" s="56"/>
      <c r="E268" s="57"/>
      <c r="F268" s="56"/>
      <c r="G268" s="56"/>
      <c r="H268" s="58"/>
      <c r="I268" s="57"/>
      <c r="J268" s="56"/>
      <c r="K268" s="58"/>
      <c r="L268" s="56"/>
      <c r="M268" s="57"/>
      <c r="N268" s="56"/>
      <c r="O268" s="56"/>
      <c r="P268" s="57"/>
      <c r="Q268" s="56"/>
      <c r="R268" s="59"/>
      <c r="S268" s="59"/>
    </row>
    <row r="269" spans="2:19" ht="12">
      <c r="B269" s="48"/>
      <c r="C269" s="55">
        <v>1998</v>
      </c>
      <c r="D269" s="60">
        <v>3427</v>
      </c>
      <c r="E269" s="61">
        <v>314</v>
      </c>
      <c r="F269" s="60">
        <v>104</v>
      </c>
      <c r="G269" s="62" t="s">
        <v>44</v>
      </c>
      <c r="H269" s="62" t="str">
        <f>IF(G269&lt;&gt;".",F269+G269,".")</f>
        <v>.</v>
      </c>
      <c r="I269" s="61">
        <f>D269+E269</f>
        <v>3741</v>
      </c>
      <c r="J269" s="60">
        <f>D269+F269</f>
        <v>3531</v>
      </c>
      <c r="K269" s="62" t="str">
        <f>IF(H269&lt;&gt;".",D269+H269,".")</f>
        <v>.</v>
      </c>
      <c r="L269" s="63">
        <f>IF(J269&lt;&gt;0,I269*100/J269,".")</f>
        <v>105.94732370433304</v>
      </c>
      <c r="M269" s="64" t="str">
        <f>IF(K269&lt;&gt;".",IF(K269&lt;&gt;0,I269*100/K269,"."),".")</f>
        <v>.</v>
      </c>
      <c r="N269" s="62">
        <f>I269-J269</f>
        <v>210</v>
      </c>
      <c r="O269" s="62" t="str">
        <f>IF(K269&lt;&gt;".",I269-K269,".")</f>
        <v>.</v>
      </c>
      <c r="P269" s="64" t="str">
        <f>IF(D268&lt;&gt;0,(D269-D268)*100/D268,".")</f>
        <v>.</v>
      </c>
      <c r="Q269" s="63" t="str">
        <f>IF(I268&lt;&gt;0,(I269-I268)*100/I268,".")</f>
        <v>.</v>
      </c>
      <c r="R269" s="65" t="str">
        <f>IF(AND(J268&lt;&gt;0,J268&lt;&gt;"."),(J269-J268)*100/J268,".")</f>
        <v>.</v>
      </c>
      <c r="S269" s="65" t="str">
        <f>IF(AND(K268&lt;&gt;0,K268&lt;&gt;".",K269&lt;&gt;"."),(K269-K268)*100/K268,".")</f>
        <v>.</v>
      </c>
    </row>
    <row r="270" spans="2:19" ht="12">
      <c r="B270" s="48"/>
      <c r="C270" s="55">
        <v>1999</v>
      </c>
      <c r="D270" s="60">
        <v>3645</v>
      </c>
      <c r="E270" s="61">
        <v>182</v>
      </c>
      <c r="F270" s="60">
        <v>163</v>
      </c>
      <c r="G270" s="62" t="s">
        <v>44</v>
      </c>
      <c r="H270" s="62" t="str">
        <f>IF(G270&lt;&gt;".",F270+G270,".")</f>
        <v>.</v>
      </c>
      <c r="I270" s="61">
        <f>D270+E270</f>
        <v>3827</v>
      </c>
      <c r="J270" s="60">
        <f>D270+F270</f>
        <v>3808</v>
      </c>
      <c r="K270" s="62" t="str">
        <f>IF(H270&lt;&gt;".",D270+H270,".")</f>
        <v>.</v>
      </c>
      <c r="L270" s="63">
        <f>IF(J270&lt;&gt;0,I270*100/J270,".")</f>
        <v>100.49894957983193</v>
      </c>
      <c r="M270" s="64" t="str">
        <f>IF(K270&lt;&gt;".",IF(K270&lt;&gt;0,I270*100/K270,"."),".")</f>
        <v>.</v>
      </c>
      <c r="N270" s="62">
        <f>I270-J270</f>
        <v>19</v>
      </c>
      <c r="O270" s="62" t="str">
        <f>IF(K270&lt;&gt;".",I270-K270,".")</f>
        <v>.</v>
      </c>
      <c r="P270" s="64">
        <f>IF(D269&lt;&gt;0,(D270-D269)*100/D269,".")</f>
        <v>6.361248905748468</v>
      </c>
      <c r="Q270" s="63">
        <f>IF(I269&lt;&gt;0,(I270-I269)*100/I269,".")</f>
        <v>2.2988505747126435</v>
      </c>
      <c r="R270" s="65">
        <f>IF(AND(J269&lt;&gt;0,J269&lt;&gt;"."),(J270-J269)*100/J269,".")</f>
        <v>7.844803171905975</v>
      </c>
      <c r="S270" s="65" t="str">
        <f>IF(AND(K269&lt;&gt;0,K269&lt;&gt;".",K270&lt;&gt;"."),(K270-K269)*100/K269,".")</f>
        <v>.</v>
      </c>
    </row>
    <row r="271" spans="2:19" ht="12">
      <c r="B271" s="48"/>
      <c r="C271" s="55">
        <v>2000</v>
      </c>
      <c r="D271" s="60">
        <v>3516</v>
      </c>
      <c r="E271" s="61">
        <v>131</v>
      </c>
      <c r="F271" s="60">
        <v>59</v>
      </c>
      <c r="G271" s="62" t="s">
        <v>44</v>
      </c>
      <c r="H271" s="62" t="str">
        <f>IF(G271&lt;&gt;".",F271+G271,".")</f>
        <v>.</v>
      </c>
      <c r="I271" s="61">
        <f>D271+E271</f>
        <v>3647</v>
      </c>
      <c r="J271" s="60">
        <f>D271+F271</f>
        <v>3575</v>
      </c>
      <c r="K271" s="62" t="str">
        <f>IF(H271&lt;&gt;".",D271+H271,".")</f>
        <v>.</v>
      </c>
      <c r="L271" s="63">
        <f>IF(J271&lt;&gt;0,I271*100/J271,".")</f>
        <v>102.01398601398601</v>
      </c>
      <c r="M271" s="64" t="str">
        <f>IF(K271&lt;&gt;".",IF(K271&lt;&gt;0,I271*100/K271,"."),".")</f>
        <v>.</v>
      </c>
      <c r="N271" s="62">
        <f>I271-J271</f>
        <v>72</v>
      </c>
      <c r="O271" s="62" t="str">
        <f>IF(K271&lt;&gt;".",I271-K271,".")</f>
        <v>.</v>
      </c>
      <c r="P271" s="64">
        <f>IF(D270&lt;&gt;0,(D271-D270)*100/D270,".")</f>
        <v>-3.539094650205761</v>
      </c>
      <c r="Q271" s="63">
        <f>IF(I270&lt;&gt;0,(I271-I270)*100/I270,".")</f>
        <v>-4.703423046772929</v>
      </c>
      <c r="R271" s="65">
        <f>IF(AND(J270&lt;&gt;0,J270&lt;&gt;"."),(J271-J270)*100/J270,".")</f>
        <v>-6.118697478991597</v>
      </c>
      <c r="S271" s="65" t="str">
        <f>IF(AND(K270&lt;&gt;0,K270&lt;&gt;".",K271&lt;&gt;"."),(K271-K270)*100/K270,".")</f>
        <v>.</v>
      </c>
    </row>
    <row r="272" spans="2:19" ht="12">
      <c r="B272" s="48"/>
      <c r="C272" s="55">
        <v>2001</v>
      </c>
      <c r="D272" s="60">
        <v>3436</v>
      </c>
      <c r="E272" s="61">
        <v>119</v>
      </c>
      <c r="F272" s="60">
        <v>22</v>
      </c>
      <c r="G272" s="62" t="s">
        <v>44</v>
      </c>
      <c r="H272" s="62" t="str">
        <f>IF(G272&lt;&gt;".",F272+G272,".")</f>
        <v>.</v>
      </c>
      <c r="I272" s="61">
        <f>D272+E272</f>
        <v>3555</v>
      </c>
      <c r="J272" s="60">
        <f>D272+F272</f>
        <v>3458</v>
      </c>
      <c r="K272" s="62" t="str">
        <f>IF(H272&lt;&gt;".",D272+H272,".")</f>
        <v>.</v>
      </c>
      <c r="L272" s="63">
        <f>IF(J272&lt;&gt;0,I272*100/J272,".")</f>
        <v>102.8050896471949</v>
      </c>
      <c r="M272" s="64" t="str">
        <f>IF(K272&lt;&gt;".",IF(K272&lt;&gt;0,I272*100/K272,"."),".")</f>
        <v>.</v>
      </c>
      <c r="N272" s="62">
        <f>I272-J272</f>
        <v>97</v>
      </c>
      <c r="O272" s="62" t="str">
        <f>IF(K272&lt;&gt;".",I272-K272,".")</f>
        <v>.</v>
      </c>
      <c r="P272" s="64">
        <f>IF(D271&lt;&gt;0,(D272-D271)*100/D271,".")</f>
        <v>-2.2753128555176336</v>
      </c>
      <c r="Q272" s="63">
        <f>IF(I271&lt;&gt;0,(I272-I271)*100/I271,".")</f>
        <v>-2.5226213326021387</v>
      </c>
      <c r="R272" s="65">
        <f>IF(AND(J271&lt;&gt;0,J271&lt;&gt;"."),(J272-J271)*100/J271,".")</f>
        <v>-3.272727272727273</v>
      </c>
      <c r="S272" s="65" t="str">
        <f>IF(AND(K271&lt;&gt;0,K271&lt;&gt;".",K272&lt;&gt;"."),(K272-K271)*100/K271,".")</f>
        <v>.</v>
      </c>
    </row>
    <row r="273" spans="2:19" ht="12">
      <c r="B273" s="48"/>
      <c r="C273" s="55">
        <v>2002</v>
      </c>
      <c r="D273" s="60">
        <v>3146</v>
      </c>
      <c r="E273" s="61">
        <v>72</v>
      </c>
      <c r="F273" s="60">
        <v>12</v>
      </c>
      <c r="G273" s="62" t="s">
        <v>44</v>
      </c>
      <c r="H273" s="62" t="str">
        <f>IF(G273&lt;&gt;".",F273+G273,".")</f>
        <v>.</v>
      </c>
      <c r="I273" s="61">
        <f>D273+E273</f>
        <v>3218</v>
      </c>
      <c r="J273" s="60">
        <f>D273+F273</f>
        <v>3158</v>
      </c>
      <c r="K273" s="62" t="str">
        <f>IF(H273&lt;&gt;".",D273+H273,".")</f>
        <v>.</v>
      </c>
      <c r="L273" s="63">
        <f>IF(J273&lt;&gt;0,I273*100/J273,".")</f>
        <v>101.89993666877771</v>
      </c>
      <c r="M273" s="64" t="str">
        <f>IF(K273&lt;&gt;".",IF(K273&lt;&gt;0,I273*100/K273,"."),".")</f>
        <v>.</v>
      </c>
      <c r="N273" s="62">
        <f>I273-J273</f>
        <v>60</v>
      </c>
      <c r="O273" s="62" t="str">
        <f>IF(K273&lt;&gt;".",I273-K273,".")</f>
        <v>.</v>
      </c>
      <c r="P273" s="64">
        <f>IF(D272&lt;&gt;0,(D273-D272)*100/D272,".")</f>
        <v>-8.440046565774155</v>
      </c>
      <c r="Q273" s="63">
        <f>IF(I272&lt;&gt;0,(I273-I272)*100/I272,".")</f>
        <v>-9.479606188466947</v>
      </c>
      <c r="R273" s="65">
        <f>IF(AND(J272&lt;&gt;0,J272&lt;&gt;"."),(J273-J272)*100/J272,".")</f>
        <v>-8.675534991324465</v>
      </c>
      <c r="S273" s="65" t="str">
        <f>IF(AND(K272&lt;&gt;0,K272&lt;&gt;".",K273&lt;&gt;"."),(K273-K272)*100/K272,".")</f>
        <v>.</v>
      </c>
    </row>
    <row r="274" spans="2:19" ht="12">
      <c r="B274" s="48"/>
      <c r="C274" s="55">
        <v>2003</v>
      </c>
      <c r="D274" s="60">
        <v>2999</v>
      </c>
      <c r="E274" s="61">
        <v>72</v>
      </c>
      <c r="F274" s="60">
        <v>42</v>
      </c>
      <c r="G274" s="62" t="s">
        <v>44</v>
      </c>
      <c r="H274" s="62" t="str">
        <f>IF(G274&lt;&gt;".",F274+G274,".")</f>
        <v>.</v>
      </c>
      <c r="I274" s="61">
        <f>D274+E274</f>
        <v>3071</v>
      </c>
      <c r="J274" s="60">
        <f>D274+F274</f>
        <v>3041</v>
      </c>
      <c r="K274" s="62" t="str">
        <f>IF(H274&lt;&gt;".",D274+H274,".")</f>
        <v>.</v>
      </c>
      <c r="L274" s="63">
        <f>IF(J274&lt;&gt;0,I274*100/J274,".")</f>
        <v>100.98651759289707</v>
      </c>
      <c r="M274" s="64" t="str">
        <f>IF(K274&lt;&gt;".",IF(K274&lt;&gt;0,I274*100/K274,"."),".")</f>
        <v>.</v>
      </c>
      <c r="N274" s="62">
        <f>I274-J274</f>
        <v>30</v>
      </c>
      <c r="O274" s="62" t="str">
        <f>IF(K274&lt;&gt;".",I274-K274,".")</f>
        <v>.</v>
      </c>
      <c r="P274" s="64">
        <f>IF(D273&lt;&gt;0,(D274-D273)*100/D273,".")</f>
        <v>-4.672600127145581</v>
      </c>
      <c r="Q274" s="63">
        <f>IF(I273&lt;&gt;0,(I274-I273)*100/I273,".")</f>
        <v>-4.5680546923555</v>
      </c>
      <c r="R274" s="65">
        <f>IF(AND(J273&lt;&gt;0,J273&lt;&gt;"."),(J274-J273)*100/J273,".")</f>
        <v>-3.7048765041165295</v>
      </c>
      <c r="S274" s="65" t="str">
        <f>IF(AND(K273&lt;&gt;0,K273&lt;&gt;".",K274&lt;&gt;"."),(K274-K273)*100/K273,".")</f>
        <v>.</v>
      </c>
    </row>
    <row r="275" spans="2:19" ht="12">
      <c r="B275" s="48"/>
      <c r="C275" s="55">
        <v>2004</v>
      </c>
      <c r="D275" s="60">
        <v>3059</v>
      </c>
      <c r="E275" s="61">
        <v>100</v>
      </c>
      <c r="F275" s="60">
        <v>43</v>
      </c>
      <c r="G275" s="62" t="s">
        <v>44</v>
      </c>
      <c r="H275" s="62" t="str">
        <f>IF(G275&lt;&gt;".",F275+G275,".")</f>
        <v>.</v>
      </c>
      <c r="I275" s="61">
        <f>D275+E275</f>
        <v>3159</v>
      </c>
      <c r="J275" s="60">
        <f>D275+F275</f>
        <v>3102</v>
      </c>
      <c r="K275" s="62" t="str">
        <f>IF(H275&lt;&gt;".",D275+H275,".")</f>
        <v>.</v>
      </c>
      <c r="L275" s="63">
        <f>IF(J275&lt;&gt;0,I275*100/J275,".")</f>
        <v>101.8375241779497</v>
      </c>
      <c r="M275" s="64" t="str">
        <f>IF(K275&lt;&gt;".",IF(K275&lt;&gt;0,I275*100/K275,"."),".")</f>
        <v>.</v>
      </c>
      <c r="N275" s="62">
        <f>I275-J275</f>
        <v>57</v>
      </c>
      <c r="O275" s="62" t="str">
        <f>IF(K275&lt;&gt;".",I275-K275,".")</f>
        <v>.</v>
      </c>
      <c r="P275" s="64">
        <f>IF(D274&lt;&gt;0,(D275-D274)*100/D274,".")</f>
        <v>2.0006668889629875</v>
      </c>
      <c r="Q275" s="63">
        <f>IF(I274&lt;&gt;0,(I275-I274)*100/I274,".")</f>
        <v>2.865516118528167</v>
      </c>
      <c r="R275" s="65">
        <f>IF(AND(J274&lt;&gt;0,J274&lt;&gt;"."),(J275-J274)*100/J274,".")</f>
        <v>2.0059191055573824</v>
      </c>
      <c r="S275" s="65" t="str">
        <f>IF(AND(K274&lt;&gt;0,K274&lt;&gt;".",K275&lt;&gt;"."),(K275-K274)*100/K274,".")</f>
        <v>.</v>
      </c>
    </row>
    <row r="276" spans="2:19" ht="12">
      <c r="B276" s="48"/>
      <c r="C276" s="55">
        <v>2005</v>
      </c>
      <c r="D276" s="60">
        <v>2903</v>
      </c>
      <c r="E276" s="61">
        <v>70</v>
      </c>
      <c r="F276" s="60">
        <v>118</v>
      </c>
      <c r="G276" s="62" t="s">
        <v>44</v>
      </c>
      <c r="H276" s="62" t="str">
        <f>IF(G276&lt;&gt;".",F276+G276,".")</f>
        <v>.</v>
      </c>
      <c r="I276" s="61">
        <f>D276+E276</f>
        <v>2973</v>
      </c>
      <c r="J276" s="60">
        <f>D276+F276</f>
        <v>3021</v>
      </c>
      <c r="K276" s="62" t="str">
        <f>IF(H276&lt;&gt;".",D276+H276,".")</f>
        <v>.</v>
      </c>
      <c r="L276" s="63">
        <f>IF(J276&lt;&gt;0,I276*100/J276,".")</f>
        <v>98.4111221449851</v>
      </c>
      <c r="M276" s="64" t="str">
        <f>IF(K276&lt;&gt;".",IF(K276&lt;&gt;0,I276*100/K276,"."),".")</f>
        <v>.</v>
      </c>
      <c r="N276" s="62">
        <f>I276-J276</f>
        <v>-48</v>
      </c>
      <c r="O276" s="62" t="str">
        <f>IF(K276&lt;&gt;".",I276-K276,".")</f>
        <v>.</v>
      </c>
      <c r="P276" s="64">
        <f>IF(D275&lt;&gt;0,(D276-D275)*100/D275,".")</f>
        <v>-5.099705786204642</v>
      </c>
      <c r="Q276" s="63">
        <f>IF(I275&lt;&gt;0,(I276-I275)*100/I275,".")</f>
        <v>-5.887939221272554</v>
      </c>
      <c r="R276" s="65">
        <f>IF(AND(J275&lt;&gt;0,J275&lt;&gt;"."),(J276-J275)*100/J275,".")</f>
        <v>-2.611218568665377</v>
      </c>
      <c r="S276" s="65" t="str">
        <f>IF(AND(K275&lt;&gt;0,K275&lt;&gt;".",K276&lt;&gt;"."),(K276-K275)*100/K275,".")</f>
        <v>.</v>
      </c>
    </row>
    <row r="277" spans="2:19" ht="12">
      <c r="B277" s="48"/>
      <c r="C277" s="55">
        <v>2006</v>
      </c>
      <c r="D277" s="60">
        <v>3107</v>
      </c>
      <c r="E277" s="61">
        <v>52</v>
      </c>
      <c r="F277" s="60">
        <v>197</v>
      </c>
      <c r="G277" s="62" t="s">
        <v>44</v>
      </c>
      <c r="H277" s="62" t="str">
        <f>IF(G277&lt;&gt;".",F277+G277,".")</f>
        <v>.</v>
      </c>
      <c r="I277" s="61">
        <f>D277+E277</f>
        <v>3159</v>
      </c>
      <c r="J277" s="60">
        <f>D277+F277</f>
        <v>3304</v>
      </c>
      <c r="K277" s="62" t="str">
        <f>IF(H277&lt;&gt;".",D277+H277,".")</f>
        <v>.</v>
      </c>
      <c r="L277" s="63">
        <f>IF(J277&lt;&gt;0,I277*100/J277,".")</f>
        <v>95.61138014527845</v>
      </c>
      <c r="M277" s="64" t="str">
        <f>IF(K277&lt;&gt;".",IF(K277&lt;&gt;0,I277*100/K277,"."),".")</f>
        <v>.</v>
      </c>
      <c r="N277" s="62">
        <f>I277-J277</f>
        <v>-145</v>
      </c>
      <c r="O277" s="62" t="str">
        <f>IF(K277&lt;&gt;".",I277-K277,".")</f>
        <v>.</v>
      </c>
      <c r="P277" s="64">
        <f>IF(D276&lt;&gt;0,(D277-D276)*100/D276,".")</f>
        <v>7.027213227695487</v>
      </c>
      <c r="Q277" s="63">
        <f>IF(I276&lt;&gt;0,(I277-I276)*100/I276,".")</f>
        <v>6.256306760847629</v>
      </c>
      <c r="R277" s="65">
        <f>IF(AND(J276&lt;&gt;0,J276&lt;&gt;"."),(J277-J276)*100/J276,".")</f>
        <v>9.36775902019199</v>
      </c>
      <c r="S277" s="65" t="str">
        <f>IF(AND(K276&lt;&gt;0,K276&lt;&gt;".",K277&lt;&gt;"."),(K277-K276)*100/K276,".")</f>
        <v>.</v>
      </c>
    </row>
    <row r="278" spans="2:19" ht="12">
      <c r="B278" s="48"/>
      <c r="C278" s="55">
        <v>2007</v>
      </c>
      <c r="D278" s="60">
        <v>3712</v>
      </c>
      <c r="E278" s="61">
        <v>61</v>
      </c>
      <c r="F278" s="60">
        <v>141</v>
      </c>
      <c r="G278" s="62">
        <v>830</v>
      </c>
      <c r="H278" s="62">
        <f>IF(G278&lt;&gt;".",F278+G278,".")</f>
        <v>971</v>
      </c>
      <c r="I278" s="61">
        <f>D278+E278</f>
        <v>3773</v>
      </c>
      <c r="J278" s="60">
        <f>D278+F278</f>
        <v>3853</v>
      </c>
      <c r="K278" s="62">
        <f>IF(H278&lt;&gt;".",D278+H278,".")</f>
        <v>4683</v>
      </c>
      <c r="L278" s="63">
        <f>IF(J278&lt;&gt;0,I278*100/J278,".")</f>
        <v>97.92369582143785</v>
      </c>
      <c r="M278" s="64">
        <f>IF(K278&lt;&gt;".",IF(K278&lt;&gt;0,I278*100/K278,"."),".")</f>
        <v>80.56801195814649</v>
      </c>
      <c r="N278" s="62">
        <f>I278-J278</f>
        <v>-80</v>
      </c>
      <c r="O278" s="62">
        <f>IF(K278&lt;&gt;".",I278-K278,".")</f>
        <v>-910</v>
      </c>
      <c r="P278" s="64">
        <f>IF(D277&lt;&gt;0,(D278-D277)*100/D277,".")</f>
        <v>19.472159639523657</v>
      </c>
      <c r="Q278" s="63">
        <f>IF(I277&lt;&gt;0,(I278-I277)*100/I277,".")</f>
        <v>19.43653054764166</v>
      </c>
      <c r="R278" s="65">
        <f>IF(AND(J277&lt;&gt;0,J277&lt;&gt;"."),(J278-J277)*100/J277,".")</f>
        <v>16.616222760290558</v>
      </c>
      <c r="S278" s="65" t="str">
        <f>IF(AND(K277&lt;&gt;0,K277&lt;&gt;".",K278&lt;&gt;"."),(K278-K277)*100/K277,".")</f>
        <v>.</v>
      </c>
    </row>
    <row r="279" spans="2:19" ht="12">
      <c r="B279" s="48"/>
      <c r="C279" s="55">
        <v>2008</v>
      </c>
      <c r="D279" s="60">
        <v>3559</v>
      </c>
      <c r="E279" s="61">
        <v>153</v>
      </c>
      <c r="F279" s="60">
        <v>68</v>
      </c>
      <c r="G279" s="62">
        <v>969</v>
      </c>
      <c r="H279" s="62">
        <f>IF(G279&lt;&gt;".",F279+G279,".")</f>
        <v>1037</v>
      </c>
      <c r="I279" s="61">
        <f>D279+E279</f>
        <v>3712</v>
      </c>
      <c r="J279" s="60">
        <f>D279+F279</f>
        <v>3627</v>
      </c>
      <c r="K279" s="62">
        <f>IF(H279&lt;&gt;".",D279+H279,".")</f>
        <v>4596</v>
      </c>
      <c r="L279" s="63">
        <f>IF(J279&lt;&gt;0,I279*100/J279,".")</f>
        <v>102.34353460159912</v>
      </c>
      <c r="M279" s="64">
        <f>IF(K279&lt;&gt;".",IF(K279&lt;&gt;0,I279*100/K279,"."),".")</f>
        <v>80.76588337684943</v>
      </c>
      <c r="N279" s="62">
        <f>I279-J279</f>
        <v>85</v>
      </c>
      <c r="O279" s="62">
        <f>IF(K279&lt;&gt;".",I279-K279,".")</f>
        <v>-884</v>
      </c>
      <c r="P279" s="64">
        <f>IF(D278&lt;&gt;0,(D279-D278)*100/D278,".")</f>
        <v>-4.1217672413793105</v>
      </c>
      <c r="Q279" s="63">
        <f>IF(I278&lt;&gt;0,(I279-I278)*100/I278,".")</f>
        <v>-1.6167505963424331</v>
      </c>
      <c r="R279" s="65">
        <f>IF(AND(J278&lt;&gt;0,J278&lt;&gt;"."),(J279-J278)*100/J278,".")</f>
        <v>-5.8655593044381</v>
      </c>
      <c r="S279" s="65">
        <f>IF(AND(K278&lt;&gt;0,K278&lt;&gt;".",K279&lt;&gt;"."),(K279-K278)*100/K278,".")</f>
        <v>-1.857783472133248</v>
      </c>
    </row>
    <row r="280" spans="2:19" ht="12">
      <c r="B280" s="48"/>
      <c r="C280" s="55">
        <v>2009</v>
      </c>
      <c r="D280" s="60">
        <v>3422</v>
      </c>
      <c r="E280" s="61">
        <v>72</v>
      </c>
      <c r="F280" s="60">
        <v>63</v>
      </c>
      <c r="G280" s="62">
        <v>897</v>
      </c>
      <c r="H280" s="62">
        <f>IF(G280&lt;&gt;".",F280+G280,".")</f>
        <v>960</v>
      </c>
      <c r="I280" s="61">
        <f>D280+E280</f>
        <v>3494</v>
      </c>
      <c r="J280" s="60">
        <f>D280+F280</f>
        <v>3485</v>
      </c>
      <c r="K280" s="62">
        <f>IF(H280&lt;&gt;".",D280+H280,".")</f>
        <v>4382</v>
      </c>
      <c r="L280" s="63">
        <f>IF(J280&lt;&gt;0,I280*100/J280,".")</f>
        <v>100.25824964131995</v>
      </c>
      <c r="M280" s="64">
        <f>IF(K280&lt;&gt;".",IF(K280&lt;&gt;0,I280*100/K280,"."),".")</f>
        <v>79.73528069374714</v>
      </c>
      <c r="N280" s="62">
        <f>I280-J280</f>
        <v>9</v>
      </c>
      <c r="O280" s="62">
        <f>IF(K280&lt;&gt;".",I280-K280,".")</f>
        <v>-888</v>
      </c>
      <c r="P280" s="64">
        <f>IF(D279&lt;&gt;0,(D280-D279)*100/D279,".")</f>
        <v>-3.84939589772408</v>
      </c>
      <c r="Q280" s="63">
        <f>IF(I279&lt;&gt;0,(I280-I279)*100/I279,".")</f>
        <v>-5.872844827586207</v>
      </c>
      <c r="R280" s="65">
        <f>IF(AND(J279&lt;&gt;0,J279&lt;&gt;"."),(J280-J279)*100/J279,".")</f>
        <v>-3.9150813344361732</v>
      </c>
      <c r="S280" s="65">
        <f>IF(AND(K279&lt;&gt;0,K279&lt;&gt;".",K280&lt;&gt;"."),(K280-K279)*100/K279,".")</f>
        <v>-4.6562228024369015</v>
      </c>
    </row>
    <row r="281" spans="2:19" ht="12">
      <c r="B281" s="48"/>
      <c r="C281" s="55">
        <v>2010</v>
      </c>
      <c r="D281" s="60">
        <v>3446</v>
      </c>
      <c r="E281" s="61">
        <v>138</v>
      </c>
      <c r="F281" s="60">
        <v>39</v>
      </c>
      <c r="G281" s="62">
        <v>868</v>
      </c>
      <c r="H281" s="62">
        <f>IF(G281&lt;&gt;".",F281+G281,".")</f>
        <v>907</v>
      </c>
      <c r="I281" s="61">
        <f>D281+E281</f>
        <v>3584</v>
      </c>
      <c r="J281" s="60">
        <f>D281+F281</f>
        <v>3485</v>
      </c>
      <c r="K281" s="62">
        <f>IF(H281&lt;&gt;".",D281+H281,".")</f>
        <v>4353</v>
      </c>
      <c r="L281" s="63">
        <f>IF(J281&lt;&gt;0,I281*100/J281,".")</f>
        <v>102.84074605451937</v>
      </c>
      <c r="M281" s="64">
        <f>IF(K281&lt;&gt;".",IF(K281&lt;&gt;0,I281*100/K281,"."),".")</f>
        <v>82.33402251320928</v>
      </c>
      <c r="N281" s="62">
        <f>I281-J281</f>
        <v>99</v>
      </c>
      <c r="O281" s="62">
        <f>IF(K281&lt;&gt;".",I281-K281,".")</f>
        <v>-769</v>
      </c>
      <c r="P281" s="64">
        <f>IF(D280&lt;&gt;0,(D281-D280)*100/D280,".")</f>
        <v>0.701344243132671</v>
      </c>
      <c r="Q281" s="63">
        <f>IF(I280&lt;&gt;0,(I281-I280)*100/I280,".")</f>
        <v>2.575844304522038</v>
      </c>
      <c r="R281" s="65">
        <f>IF(AND(J280&lt;&gt;0,J280&lt;&gt;"."),(J281-J280)*100/J280,".")</f>
        <v>0</v>
      </c>
      <c r="S281" s="65">
        <f>IF(AND(K280&lt;&gt;0,K280&lt;&gt;".",K281&lt;&gt;"."),(K281-K280)*100/K280,".")</f>
        <v>-0.6617982656321314</v>
      </c>
    </row>
    <row r="282" spans="2:19" ht="18.75" customHeight="1">
      <c r="B282" s="48"/>
      <c r="C282" s="55"/>
      <c r="D282" s="60"/>
      <c r="E282" s="61"/>
      <c r="F282" s="60"/>
      <c r="G282" s="62"/>
      <c r="H282" s="62"/>
      <c r="I282" s="61"/>
      <c r="J282" s="60"/>
      <c r="K282" s="62"/>
      <c r="L282" s="63"/>
      <c r="M282" s="64"/>
      <c r="N282" s="62"/>
      <c r="O282" s="62"/>
      <c r="P282" s="64"/>
      <c r="Q282" s="63"/>
      <c r="R282" s="65"/>
      <c r="S282" s="65"/>
    </row>
    <row r="283" spans="2:19" ht="24" customHeight="1">
      <c r="B283" s="48"/>
      <c r="C283" s="49" t="s">
        <v>68</v>
      </c>
      <c r="D283" s="50"/>
      <c r="E283" s="51"/>
      <c r="F283" s="50"/>
      <c r="G283" s="50"/>
      <c r="H283" s="52"/>
      <c r="I283" s="51"/>
      <c r="J283" s="50"/>
      <c r="K283" s="52"/>
      <c r="L283" s="50"/>
      <c r="M283" s="51"/>
      <c r="N283" s="50"/>
      <c r="O283" s="50"/>
      <c r="P283" s="51"/>
      <c r="Q283" s="50"/>
      <c r="R283" s="53"/>
      <c r="S283" s="53"/>
    </row>
    <row r="284" spans="2:19" ht="5.25" customHeight="1">
      <c r="B284" s="48"/>
      <c r="C284" s="55"/>
      <c r="D284" s="56"/>
      <c r="E284" s="57"/>
      <c r="F284" s="56"/>
      <c r="G284" s="56"/>
      <c r="H284" s="58"/>
      <c r="I284" s="57"/>
      <c r="J284" s="56"/>
      <c r="K284" s="58"/>
      <c r="L284" s="56"/>
      <c r="M284" s="57"/>
      <c r="N284" s="56"/>
      <c r="O284" s="56"/>
      <c r="P284" s="57"/>
      <c r="Q284" s="56"/>
      <c r="R284" s="59"/>
      <c r="S284" s="59"/>
    </row>
    <row r="285" spans="2:19" ht="12">
      <c r="B285" s="48"/>
      <c r="C285" s="55">
        <v>1998</v>
      </c>
      <c r="D285" s="60">
        <v>2696</v>
      </c>
      <c r="E285" s="61">
        <v>62</v>
      </c>
      <c r="F285" s="60">
        <v>211</v>
      </c>
      <c r="G285" s="62" t="s">
        <v>44</v>
      </c>
      <c r="H285" s="62" t="str">
        <f>IF(G285&lt;&gt;".",F285+G285,".")</f>
        <v>.</v>
      </c>
      <c r="I285" s="61">
        <f>D285+E285</f>
        <v>2758</v>
      </c>
      <c r="J285" s="60">
        <f>D285+F285</f>
        <v>2907</v>
      </c>
      <c r="K285" s="62" t="str">
        <f>IF(H285&lt;&gt;".",D285+H285,".")</f>
        <v>.</v>
      </c>
      <c r="L285" s="63">
        <f>IF(J285&lt;&gt;0,I285*100/J285,".")</f>
        <v>94.87444100447196</v>
      </c>
      <c r="M285" s="64" t="str">
        <f>IF(K285&lt;&gt;".",IF(K285&lt;&gt;0,I285*100/K285,"."),".")</f>
        <v>.</v>
      </c>
      <c r="N285" s="62">
        <f>I285-J285</f>
        <v>-149</v>
      </c>
      <c r="O285" s="62" t="str">
        <f>IF(K285&lt;&gt;".",I285-K285,".")</f>
        <v>.</v>
      </c>
      <c r="P285" s="64" t="str">
        <f>IF(D284&lt;&gt;0,(D285-D284)*100/D284,".")</f>
        <v>.</v>
      </c>
      <c r="Q285" s="63" t="str">
        <f>IF(I284&lt;&gt;0,(I285-I284)*100/I284,".")</f>
        <v>.</v>
      </c>
      <c r="R285" s="65" t="str">
        <f>IF(AND(J284&lt;&gt;0,J284&lt;&gt;"."),(J285-J284)*100/J284,".")</f>
        <v>.</v>
      </c>
      <c r="S285" s="65" t="str">
        <f>IF(AND(K284&lt;&gt;0,K284&lt;&gt;".",K285&lt;&gt;"."),(K285-K284)*100/K284,".")</f>
        <v>.</v>
      </c>
    </row>
    <row r="286" spans="2:19" ht="12">
      <c r="B286" s="48"/>
      <c r="C286" s="55">
        <v>1999</v>
      </c>
      <c r="D286" s="60">
        <v>2812</v>
      </c>
      <c r="E286" s="61">
        <v>60</v>
      </c>
      <c r="F286" s="60">
        <v>150</v>
      </c>
      <c r="G286" s="62" t="s">
        <v>44</v>
      </c>
      <c r="H286" s="62" t="str">
        <f>IF(G286&lt;&gt;".",F286+G286,".")</f>
        <v>.</v>
      </c>
      <c r="I286" s="61">
        <f>D286+E286</f>
        <v>2872</v>
      </c>
      <c r="J286" s="60">
        <f>D286+F286</f>
        <v>2962</v>
      </c>
      <c r="K286" s="62" t="str">
        <f>IF(H286&lt;&gt;".",D286+H286,".")</f>
        <v>.</v>
      </c>
      <c r="L286" s="63">
        <f>IF(J286&lt;&gt;0,I286*100/J286,".")</f>
        <v>96.96151249155976</v>
      </c>
      <c r="M286" s="64" t="str">
        <f>IF(K286&lt;&gt;".",IF(K286&lt;&gt;0,I286*100/K286,"."),".")</f>
        <v>.</v>
      </c>
      <c r="N286" s="62">
        <f>I286-J286</f>
        <v>-90</v>
      </c>
      <c r="O286" s="62" t="str">
        <f>IF(K286&lt;&gt;".",I286-K286,".")</f>
        <v>.</v>
      </c>
      <c r="P286" s="64">
        <f>IF(D285&lt;&gt;0,(D286-D285)*100/D285,".")</f>
        <v>4.3026706231454</v>
      </c>
      <c r="Q286" s="63">
        <f>IF(I285&lt;&gt;0,(I286-I285)*100/I285,".")</f>
        <v>4.1334300217548945</v>
      </c>
      <c r="R286" s="65">
        <f>IF(AND(J285&lt;&gt;0,J285&lt;&gt;"."),(J286-J285)*100/J285,".")</f>
        <v>1.891984864121087</v>
      </c>
      <c r="S286" s="65" t="str">
        <f>IF(AND(K285&lt;&gt;0,K285&lt;&gt;".",K286&lt;&gt;"."),(K286-K285)*100/K285,".")</f>
        <v>.</v>
      </c>
    </row>
    <row r="287" spans="2:19" ht="12">
      <c r="B287" s="48"/>
      <c r="C287" s="55">
        <v>2000</v>
      </c>
      <c r="D287" s="60">
        <v>2646</v>
      </c>
      <c r="E287" s="61">
        <v>40</v>
      </c>
      <c r="F287" s="60">
        <v>154</v>
      </c>
      <c r="G287" s="62" t="s">
        <v>44</v>
      </c>
      <c r="H287" s="62" t="str">
        <f>IF(G287&lt;&gt;".",F287+G287,".")</f>
        <v>.</v>
      </c>
      <c r="I287" s="61">
        <f>D287+E287</f>
        <v>2686</v>
      </c>
      <c r="J287" s="60">
        <f>D287+F287</f>
        <v>2800</v>
      </c>
      <c r="K287" s="62" t="str">
        <f>IF(H287&lt;&gt;".",D287+H287,".")</f>
        <v>.</v>
      </c>
      <c r="L287" s="63">
        <f>IF(J287&lt;&gt;0,I287*100/J287,".")</f>
        <v>95.92857142857143</v>
      </c>
      <c r="M287" s="64" t="str">
        <f>IF(K287&lt;&gt;".",IF(K287&lt;&gt;0,I287*100/K287,"."),".")</f>
        <v>.</v>
      </c>
      <c r="N287" s="62">
        <f>I287-J287</f>
        <v>-114</v>
      </c>
      <c r="O287" s="62" t="str">
        <f>IF(K287&lt;&gt;".",I287-K287,".")</f>
        <v>.</v>
      </c>
      <c r="P287" s="64">
        <f>IF(D286&lt;&gt;0,(D287-D286)*100/D286,".")</f>
        <v>-5.903271692745377</v>
      </c>
      <c r="Q287" s="63">
        <f>IF(I286&lt;&gt;0,(I287-I286)*100/I286,".")</f>
        <v>-6.476323119777159</v>
      </c>
      <c r="R287" s="65">
        <f>IF(AND(J286&lt;&gt;0,J286&lt;&gt;"."),(J287-J286)*100/J286,".")</f>
        <v>-5.469277515192437</v>
      </c>
      <c r="S287" s="65" t="str">
        <f>IF(AND(K286&lt;&gt;0,K286&lt;&gt;".",K287&lt;&gt;"."),(K287-K286)*100/K286,".")</f>
        <v>.</v>
      </c>
    </row>
    <row r="288" spans="2:19" ht="12">
      <c r="B288" s="48"/>
      <c r="C288" s="55">
        <v>2001</v>
      </c>
      <c r="D288" s="60">
        <v>2679</v>
      </c>
      <c r="E288" s="61">
        <v>18</v>
      </c>
      <c r="F288" s="60">
        <v>110</v>
      </c>
      <c r="G288" s="62" t="s">
        <v>44</v>
      </c>
      <c r="H288" s="62" t="str">
        <f>IF(G288&lt;&gt;".",F288+G288,".")</f>
        <v>.</v>
      </c>
      <c r="I288" s="61">
        <f>D288+E288</f>
        <v>2697</v>
      </c>
      <c r="J288" s="60">
        <f>D288+F288</f>
        <v>2789</v>
      </c>
      <c r="K288" s="62" t="str">
        <f>IF(H288&lt;&gt;".",D288+H288,".")</f>
        <v>.</v>
      </c>
      <c r="L288" s="63">
        <f>IF(J288&lt;&gt;0,I288*100/J288,".")</f>
        <v>96.7013266403729</v>
      </c>
      <c r="M288" s="64" t="str">
        <f>IF(K288&lt;&gt;".",IF(K288&lt;&gt;0,I288*100/K288,"."),".")</f>
        <v>.</v>
      </c>
      <c r="N288" s="62">
        <f>I288-J288</f>
        <v>-92</v>
      </c>
      <c r="O288" s="62" t="str">
        <f>IF(K288&lt;&gt;".",I288-K288,".")</f>
        <v>.</v>
      </c>
      <c r="P288" s="64">
        <f>IF(D287&lt;&gt;0,(D288-D287)*100/D287,".")</f>
        <v>1.2471655328798186</v>
      </c>
      <c r="Q288" s="63">
        <f>IF(I287&lt;&gt;0,(I288-I287)*100/I287,".")</f>
        <v>0.4095309009679821</v>
      </c>
      <c r="R288" s="65">
        <f>IF(AND(J287&lt;&gt;0,J287&lt;&gt;"."),(J288-J287)*100/J287,".")</f>
        <v>-0.39285714285714285</v>
      </c>
      <c r="S288" s="65" t="str">
        <f>IF(AND(K287&lt;&gt;0,K287&lt;&gt;".",K288&lt;&gt;"."),(K288-K287)*100/K287,".")</f>
        <v>.</v>
      </c>
    </row>
    <row r="289" spans="2:19" ht="12">
      <c r="B289" s="48"/>
      <c r="C289" s="55">
        <v>2002</v>
      </c>
      <c r="D289" s="60">
        <v>2551</v>
      </c>
      <c r="E289" s="61">
        <v>19</v>
      </c>
      <c r="F289" s="60">
        <v>95</v>
      </c>
      <c r="G289" s="62" t="s">
        <v>44</v>
      </c>
      <c r="H289" s="62" t="str">
        <f>IF(G289&lt;&gt;".",F289+G289,".")</f>
        <v>.</v>
      </c>
      <c r="I289" s="61">
        <f>D289+E289</f>
        <v>2570</v>
      </c>
      <c r="J289" s="60">
        <f>D289+F289</f>
        <v>2646</v>
      </c>
      <c r="K289" s="62" t="str">
        <f>IF(H289&lt;&gt;".",D289+H289,".")</f>
        <v>.</v>
      </c>
      <c r="L289" s="63">
        <f>IF(J289&lt;&gt;0,I289*100/J289,".")</f>
        <v>97.12773998488284</v>
      </c>
      <c r="M289" s="64" t="str">
        <f>IF(K289&lt;&gt;".",IF(K289&lt;&gt;0,I289*100/K289,"."),".")</f>
        <v>.</v>
      </c>
      <c r="N289" s="62">
        <f>I289-J289</f>
        <v>-76</v>
      </c>
      <c r="O289" s="62" t="str">
        <f>IF(K289&lt;&gt;".",I289-K289,".")</f>
        <v>.</v>
      </c>
      <c r="P289" s="64">
        <f>IF(D288&lt;&gt;0,(D289-D288)*100/D288,".")</f>
        <v>-4.777902202314296</v>
      </c>
      <c r="Q289" s="63">
        <f>IF(I288&lt;&gt;0,(I289-I288)*100/I288,".")</f>
        <v>-4.708935854653318</v>
      </c>
      <c r="R289" s="65">
        <f>IF(AND(J288&lt;&gt;0,J288&lt;&gt;"."),(J289-J288)*100/J288,".")</f>
        <v>-5.1272857655073505</v>
      </c>
      <c r="S289" s="65" t="str">
        <f>IF(AND(K288&lt;&gt;0,K288&lt;&gt;".",K289&lt;&gt;"."),(K289-K288)*100/K288,".")</f>
        <v>.</v>
      </c>
    </row>
    <row r="290" spans="2:19" ht="12">
      <c r="B290" s="48"/>
      <c r="C290" s="55">
        <v>2003</v>
      </c>
      <c r="D290" s="60">
        <v>2458</v>
      </c>
      <c r="E290" s="61">
        <v>23</v>
      </c>
      <c r="F290" s="60">
        <v>278</v>
      </c>
      <c r="G290" s="62" t="s">
        <v>44</v>
      </c>
      <c r="H290" s="62" t="str">
        <f>IF(G290&lt;&gt;".",F290+G290,".")</f>
        <v>.</v>
      </c>
      <c r="I290" s="61">
        <f>D290+E290</f>
        <v>2481</v>
      </c>
      <c r="J290" s="60">
        <f>D290+F290</f>
        <v>2736</v>
      </c>
      <c r="K290" s="62" t="str">
        <f>IF(H290&lt;&gt;".",D290+H290,".")</f>
        <v>.</v>
      </c>
      <c r="L290" s="63">
        <f>IF(J290&lt;&gt;0,I290*100/J290,".")</f>
        <v>90.6798245614035</v>
      </c>
      <c r="M290" s="64" t="str">
        <f>IF(K290&lt;&gt;".",IF(K290&lt;&gt;0,I290*100/K290,"."),".")</f>
        <v>.</v>
      </c>
      <c r="N290" s="62">
        <f>I290-J290</f>
        <v>-255</v>
      </c>
      <c r="O290" s="62" t="str">
        <f>IF(K290&lt;&gt;".",I290-K290,".")</f>
        <v>.</v>
      </c>
      <c r="P290" s="64">
        <f>IF(D289&lt;&gt;0,(D290-D289)*100/D289,".")</f>
        <v>-3.6456291650333204</v>
      </c>
      <c r="Q290" s="63">
        <f>IF(I289&lt;&gt;0,(I290-I289)*100/I289,".")</f>
        <v>-3.463035019455253</v>
      </c>
      <c r="R290" s="65">
        <f>IF(AND(J289&lt;&gt;0,J289&lt;&gt;"."),(J290-J289)*100/J289,".")</f>
        <v>3.401360544217687</v>
      </c>
      <c r="S290" s="65" t="str">
        <f>IF(AND(K289&lt;&gt;0,K289&lt;&gt;".",K290&lt;&gt;"."),(K290-K289)*100/K289,".")</f>
        <v>.</v>
      </c>
    </row>
    <row r="291" spans="2:19" ht="12">
      <c r="B291" s="48"/>
      <c r="C291" s="55">
        <v>2004</v>
      </c>
      <c r="D291" s="60">
        <v>2467</v>
      </c>
      <c r="E291" s="61">
        <v>28</v>
      </c>
      <c r="F291" s="60">
        <v>278</v>
      </c>
      <c r="G291" s="62" t="s">
        <v>44</v>
      </c>
      <c r="H291" s="62" t="str">
        <f>IF(G291&lt;&gt;".",F291+G291,".")</f>
        <v>.</v>
      </c>
      <c r="I291" s="61">
        <f>D291+E291</f>
        <v>2495</v>
      </c>
      <c r="J291" s="60">
        <f>D291+F291</f>
        <v>2745</v>
      </c>
      <c r="K291" s="62" t="str">
        <f>IF(H291&lt;&gt;".",D291+H291,".")</f>
        <v>.</v>
      </c>
      <c r="L291" s="63">
        <f>IF(J291&lt;&gt;0,I291*100/J291,".")</f>
        <v>90.89253187613843</v>
      </c>
      <c r="M291" s="64" t="str">
        <f>IF(K291&lt;&gt;".",IF(K291&lt;&gt;0,I291*100/K291,"."),".")</f>
        <v>.</v>
      </c>
      <c r="N291" s="62">
        <f>I291-J291</f>
        <v>-250</v>
      </c>
      <c r="O291" s="62" t="str">
        <f>IF(K291&lt;&gt;".",I291-K291,".")</f>
        <v>.</v>
      </c>
      <c r="P291" s="64">
        <f>IF(D290&lt;&gt;0,(D291-D290)*100/D290,".")</f>
        <v>0.3661513425549227</v>
      </c>
      <c r="Q291" s="63">
        <f>IF(I290&lt;&gt;0,(I291-I290)*100/I290,".")</f>
        <v>0.5642885933091495</v>
      </c>
      <c r="R291" s="65">
        <f>IF(AND(J290&lt;&gt;0,J290&lt;&gt;"."),(J291-J290)*100/J290,".")</f>
        <v>0.32894736842105265</v>
      </c>
      <c r="S291" s="65" t="str">
        <f>IF(AND(K290&lt;&gt;0,K290&lt;&gt;".",K291&lt;&gt;"."),(K291-K290)*100/K290,".")</f>
        <v>.</v>
      </c>
    </row>
    <row r="292" spans="2:19" ht="12">
      <c r="B292" s="48"/>
      <c r="C292" s="55">
        <v>2005</v>
      </c>
      <c r="D292" s="60">
        <v>2449</v>
      </c>
      <c r="E292" s="61">
        <v>20</v>
      </c>
      <c r="F292" s="60">
        <v>247</v>
      </c>
      <c r="G292" s="62" t="s">
        <v>44</v>
      </c>
      <c r="H292" s="62" t="str">
        <f>IF(G292&lt;&gt;".",F292+G292,".")</f>
        <v>.</v>
      </c>
      <c r="I292" s="61">
        <f>D292+E292</f>
        <v>2469</v>
      </c>
      <c r="J292" s="60">
        <f>D292+F292</f>
        <v>2696</v>
      </c>
      <c r="K292" s="62" t="str">
        <f>IF(H292&lt;&gt;".",D292+H292,".")</f>
        <v>.</v>
      </c>
      <c r="L292" s="63">
        <f>IF(J292&lt;&gt;0,I292*100/J292,".")</f>
        <v>91.58011869436201</v>
      </c>
      <c r="M292" s="64" t="str">
        <f>IF(K292&lt;&gt;".",IF(K292&lt;&gt;0,I292*100/K292,"."),".")</f>
        <v>.</v>
      </c>
      <c r="N292" s="62">
        <f>I292-J292</f>
        <v>-227</v>
      </c>
      <c r="O292" s="62" t="str">
        <f>IF(K292&lt;&gt;".",I292-K292,".")</f>
        <v>.</v>
      </c>
      <c r="P292" s="64">
        <f>IF(D291&lt;&gt;0,(D292-D291)*100/D291,".")</f>
        <v>-0.7296311309282529</v>
      </c>
      <c r="Q292" s="63">
        <f>IF(I291&lt;&gt;0,(I292-I291)*100/I291,".")</f>
        <v>-1.0420841683366733</v>
      </c>
      <c r="R292" s="65">
        <f>IF(AND(J291&lt;&gt;0,J291&lt;&gt;"."),(J292-J291)*100/J291,".")</f>
        <v>-1.785063752276867</v>
      </c>
      <c r="S292" s="65" t="str">
        <f>IF(AND(K291&lt;&gt;0,K291&lt;&gt;".",K292&lt;&gt;"."),(K292-K291)*100/K291,".")</f>
        <v>.</v>
      </c>
    </row>
    <row r="293" spans="2:19" ht="12">
      <c r="B293" s="48"/>
      <c r="C293" s="55">
        <v>2006</v>
      </c>
      <c r="D293" s="60">
        <v>2673</v>
      </c>
      <c r="E293" s="61">
        <v>32</v>
      </c>
      <c r="F293" s="60">
        <v>241</v>
      </c>
      <c r="G293" s="62" t="s">
        <v>44</v>
      </c>
      <c r="H293" s="62" t="str">
        <f>IF(G293&lt;&gt;".",F293+G293,".")</f>
        <v>.</v>
      </c>
      <c r="I293" s="61">
        <f>D293+E293</f>
        <v>2705</v>
      </c>
      <c r="J293" s="60">
        <f>D293+F293</f>
        <v>2914</v>
      </c>
      <c r="K293" s="62" t="str">
        <f>IF(H293&lt;&gt;".",D293+H293,".")</f>
        <v>.</v>
      </c>
      <c r="L293" s="63">
        <f>IF(J293&lt;&gt;0,I293*100/J293,".")</f>
        <v>92.82772820864791</v>
      </c>
      <c r="M293" s="64" t="str">
        <f>IF(K293&lt;&gt;".",IF(K293&lt;&gt;0,I293*100/K293,"."),".")</f>
        <v>.</v>
      </c>
      <c r="N293" s="62">
        <f>I293-J293</f>
        <v>-209</v>
      </c>
      <c r="O293" s="62" t="str">
        <f>IF(K293&lt;&gt;".",I293-K293,".")</f>
        <v>.</v>
      </c>
      <c r="P293" s="64">
        <f>IF(D292&lt;&gt;0,(D293-D292)*100/D292,".")</f>
        <v>9.146590445079624</v>
      </c>
      <c r="Q293" s="63">
        <f>IF(I292&lt;&gt;0,(I293-I292)*100/I292,".")</f>
        <v>9.55852571891454</v>
      </c>
      <c r="R293" s="65">
        <f>IF(AND(J292&lt;&gt;0,J292&lt;&gt;"."),(J293-J292)*100/J292,".")</f>
        <v>8.086053412462908</v>
      </c>
      <c r="S293" s="65" t="str">
        <f>IF(AND(K292&lt;&gt;0,K292&lt;&gt;".",K293&lt;&gt;"."),(K293-K292)*100/K292,".")</f>
        <v>.</v>
      </c>
    </row>
    <row r="294" spans="2:19" ht="12">
      <c r="B294" s="48"/>
      <c r="C294" s="55">
        <v>2007</v>
      </c>
      <c r="D294" s="60">
        <v>3259</v>
      </c>
      <c r="E294" s="61">
        <v>65</v>
      </c>
      <c r="F294" s="60">
        <v>195</v>
      </c>
      <c r="G294" s="62">
        <v>592</v>
      </c>
      <c r="H294" s="62">
        <f>IF(G294&lt;&gt;".",F294+G294,".")</f>
        <v>787</v>
      </c>
      <c r="I294" s="61">
        <f>D294+E294</f>
        <v>3324</v>
      </c>
      <c r="J294" s="60">
        <f>D294+F294</f>
        <v>3454</v>
      </c>
      <c r="K294" s="62">
        <f>IF(H294&lt;&gt;".",D294+H294,".")</f>
        <v>4046</v>
      </c>
      <c r="L294" s="63">
        <f>IF(J294&lt;&gt;0,I294*100/J294,".")</f>
        <v>96.23624782860452</v>
      </c>
      <c r="M294" s="64">
        <f>IF(K294&lt;&gt;".",IF(K294&lt;&gt;0,I294*100/K294,"."),".")</f>
        <v>82.15521502718734</v>
      </c>
      <c r="N294" s="62">
        <f>I294-J294</f>
        <v>-130</v>
      </c>
      <c r="O294" s="62">
        <f>IF(K294&lt;&gt;".",I294-K294,".")</f>
        <v>-722</v>
      </c>
      <c r="P294" s="64">
        <f>IF(D293&lt;&gt;0,(D294-D293)*100/D293,".")</f>
        <v>21.922933034044146</v>
      </c>
      <c r="Q294" s="63">
        <f>IF(I293&lt;&gt;0,(I294-I293)*100/I293,".")</f>
        <v>22.88354898336414</v>
      </c>
      <c r="R294" s="65">
        <f>IF(AND(J293&lt;&gt;0,J293&lt;&gt;"."),(J294-J293)*100/J293,".")</f>
        <v>18.531228551818806</v>
      </c>
      <c r="S294" s="65" t="str">
        <f>IF(AND(K293&lt;&gt;0,K293&lt;&gt;".",K294&lt;&gt;"."),(K294-K293)*100/K293,".")</f>
        <v>.</v>
      </c>
    </row>
    <row r="295" spans="2:19" ht="12">
      <c r="B295" s="48"/>
      <c r="C295" s="55">
        <v>2008</v>
      </c>
      <c r="D295" s="60">
        <v>3055</v>
      </c>
      <c r="E295" s="61">
        <v>42</v>
      </c>
      <c r="F295" s="60">
        <v>111</v>
      </c>
      <c r="G295" s="62">
        <v>626</v>
      </c>
      <c r="H295" s="62">
        <f>IF(G295&lt;&gt;".",F295+G295,".")</f>
        <v>737</v>
      </c>
      <c r="I295" s="61">
        <f>D295+E295</f>
        <v>3097</v>
      </c>
      <c r="J295" s="60">
        <f>D295+F295</f>
        <v>3166</v>
      </c>
      <c r="K295" s="62">
        <f>IF(H295&lt;&gt;".",D295+H295,".")</f>
        <v>3792</v>
      </c>
      <c r="L295" s="63">
        <f>IF(J295&lt;&gt;0,I295*100/J295,".")</f>
        <v>97.820593809223</v>
      </c>
      <c r="M295" s="64">
        <f>IF(K295&lt;&gt;".",IF(K295&lt;&gt;0,I295*100/K295,"."),".")</f>
        <v>81.67194092827005</v>
      </c>
      <c r="N295" s="62">
        <f>I295-J295</f>
        <v>-69</v>
      </c>
      <c r="O295" s="62">
        <f>IF(K295&lt;&gt;".",I295-K295,".")</f>
        <v>-695</v>
      </c>
      <c r="P295" s="64">
        <f>IF(D294&lt;&gt;0,(D295-D294)*100/D294,".")</f>
        <v>-6.259588830929733</v>
      </c>
      <c r="Q295" s="63">
        <f>IF(I294&lt;&gt;0,(I295-I294)*100/I294,".")</f>
        <v>-6.829121540312876</v>
      </c>
      <c r="R295" s="65">
        <f>IF(AND(J294&lt;&gt;0,J294&lt;&gt;"."),(J295-J294)*100/J294,".")</f>
        <v>-8.338158656629995</v>
      </c>
      <c r="S295" s="65">
        <f>IF(AND(K294&lt;&gt;0,K294&lt;&gt;".",K295&lt;&gt;"."),(K295-K294)*100/K294,".")</f>
        <v>-6.277805239742956</v>
      </c>
    </row>
    <row r="296" spans="2:19" ht="12">
      <c r="B296" s="48"/>
      <c r="C296" s="55">
        <v>2009</v>
      </c>
      <c r="D296" s="60">
        <v>2971</v>
      </c>
      <c r="E296" s="61">
        <v>29</v>
      </c>
      <c r="F296" s="60">
        <v>56</v>
      </c>
      <c r="G296" s="62">
        <v>582</v>
      </c>
      <c r="H296" s="62">
        <f>IF(G296&lt;&gt;".",F296+G296,".")</f>
        <v>638</v>
      </c>
      <c r="I296" s="61">
        <f>D296+E296</f>
        <v>3000</v>
      </c>
      <c r="J296" s="60">
        <f>D296+F296</f>
        <v>3027</v>
      </c>
      <c r="K296" s="62">
        <f>IF(H296&lt;&gt;".",D296+H296,".")</f>
        <v>3609</v>
      </c>
      <c r="L296" s="63">
        <f>IF(J296&lt;&gt;0,I296*100/J296,".")</f>
        <v>99.10802775024777</v>
      </c>
      <c r="M296" s="64">
        <f>IF(K296&lt;&gt;".",IF(K296&lt;&gt;0,I296*100/K296,"."),".")</f>
        <v>83.12551953449709</v>
      </c>
      <c r="N296" s="62">
        <f>I296-J296</f>
        <v>-27</v>
      </c>
      <c r="O296" s="62">
        <f>IF(K296&lt;&gt;".",I296-K296,".")</f>
        <v>-609</v>
      </c>
      <c r="P296" s="64">
        <f>IF(D295&lt;&gt;0,(D296-D295)*100/D295,".")</f>
        <v>-2.7495908346972175</v>
      </c>
      <c r="Q296" s="63">
        <f>IF(I295&lt;&gt;0,(I296-I295)*100/I295,".")</f>
        <v>-3.132063287051986</v>
      </c>
      <c r="R296" s="65">
        <f>IF(AND(J295&lt;&gt;0,J295&lt;&gt;"."),(J296-J295)*100/J295,".")</f>
        <v>-4.390397978521794</v>
      </c>
      <c r="S296" s="65">
        <f>IF(AND(K295&lt;&gt;0,K295&lt;&gt;".",K296&lt;&gt;"."),(K296-K295)*100/K295,".")</f>
        <v>-4.825949367088608</v>
      </c>
    </row>
    <row r="297" spans="2:19" ht="12">
      <c r="B297" s="48"/>
      <c r="C297" s="55">
        <v>2010</v>
      </c>
      <c r="D297" s="60">
        <v>2919</v>
      </c>
      <c r="E297" s="61">
        <v>44</v>
      </c>
      <c r="F297" s="60">
        <v>55</v>
      </c>
      <c r="G297" s="62">
        <v>510</v>
      </c>
      <c r="H297" s="62">
        <f>IF(G297&lt;&gt;".",F297+G297,".")</f>
        <v>565</v>
      </c>
      <c r="I297" s="61">
        <f>D297+E297</f>
        <v>2963</v>
      </c>
      <c r="J297" s="60">
        <f>D297+F297</f>
        <v>2974</v>
      </c>
      <c r="K297" s="62">
        <f>IF(H297&lt;&gt;".",D297+H297,".")</f>
        <v>3484</v>
      </c>
      <c r="L297" s="63">
        <f>IF(J297&lt;&gt;0,I297*100/J297,".")</f>
        <v>99.6301277740417</v>
      </c>
      <c r="M297" s="64">
        <f>IF(K297&lt;&gt;".",IF(K297&lt;&gt;0,I297*100/K297,"."),".")</f>
        <v>85.0459242250287</v>
      </c>
      <c r="N297" s="62">
        <f>I297-J297</f>
        <v>-11</v>
      </c>
      <c r="O297" s="62">
        <f>IF(K297&lt;&gt;".",I297-K297,".")</f>
        <v>-521</v>
      </c>
      <c r="P297" s="64">
        <f>IF(D296&lt;&gt;0,(D297-D296)*100/D296,".")</f>
        <v>-1.7502524402558062</v>
      </c>
      <c r="Q297" s="63">
        <f>IF(I296&lt;&gt;0,(I297-I296)*100/I296,".")</f>
        <v>-1.2333333333333334</v>
      </c>
      <c r="R297" s="65">
        <f>IF(AND(J296&lt;&gt;0,J296&lt;&gt;"."),(J297-J296)*100/J296,".")</f>
        <v>-1.7509084902543772</v>
      </c>
      <c r="S297" s="65">
        <f>IF(AND(K296&lt;&gt;0,K296&lt;&gt;".",K297&lt;&gt;"."),(K297-K296)*100/K296,".")</f>
        <v>-3.463563313937379</v>
      </c>
    </row>
    <row r="298" spans="2:19" ht="18.75" customHeight="1">
      <c r="B298" s="48"/>
      <c r="C298" s="55"/>
      <c r="D298" s="60"/>
      <c r="E298" s="61"/>
      <c r="F298" s="60"/>
      <c r="G298" s="62"/>
      <c r="H298" s="62"/>
      <c r="I298" s="61"/>
      <c r="J298" s="60"/>
      <c r="K298" s="62"/>
      <c r="L298" s="63"/>
      <c r="M298" s="64"/>
      <c r="N298" s="62"/>
      <c r="O298" s="62"/>
      <c r="P298" s="64"/>
      <c r="Q298" s="63"/>
      <c r="R298" s="65"/>
      <c r="S298" s="65"/>
    </row>
    <row r="299" spans="2:19" ht="24" customHeight="1">
      <c r="B299" s="48"/>
      <c r="C299" s="49" t="s">
        <v>69</v>
      </c>
      <c r="D299" s="50"/>
      <c r="E299" s="51"/>
      <c r="F299" s="50"/>
      <c r="G299" s="50"/>
      <c r="H299" s="52"/>
      <c r="I299" s="51"/>
      <c r="J299" s="50"/>
      <c r="K299" s="52"/>
      <c r="L299" s="50"/>
      <c r="M299" s="51"/>
      <c r="N299" s="50"/>
      <c r="O299" s="50"/>
      <c r="P299" s="51"/>
      <c r="Q299" s="50"/>
      <c r="R299" s="53"/>
      <c r="S299" s="53"/>
    </row>
    <row r="300" spans="2:19" ht="5.25" customHeight="1">
      <c r="B300" s="48"/>
      <c r="C300" s="55"/>
      <c r="D300" s="56"/>
      <c r="E300" s="57"/>
      <c r="F300" s="56"/>
      <c r="G300" s="56"/>
      <c r="H300" s="58"/>
      <c r="I300" s="57"/>
      <c r="J300" s="56"/>
      <c r="K300" s="58"/>
      <c r="L300" s="56"/>
      <c r="M300" s="57"/>
      <c r="N300" s="56"/>
      <c r="O300" s="56"/>
      <c r="P300" s="57"/>
      <c r="Q300" s="56"/>
      <c r="R300" s="59"/>
      <c r="S300" s="59"/>
    </row>
    <row r="301" spans="2:19" ht="12">
      <c r="B301" s="48"/>
      <c r="C301" s="55">
        <v>1998</v>
      </c>
      <c r="D301" s="60">
        <v>4249</v>
      </c>
      <c r="E301" s="61">
        <v>265</v>
      </c>
      <c r="F301" s="60">
        <v>126</v>
      </c>
      <c r="G301" s="62" t="s">
        <v>44</v>
      </c>
      <c r="H301" s="62" t="str">
        <f>IF(G301&lt;&gt;".",F301+G301,".")</f>
        <v>.</v>
      </c>
      <c r="I301" s="61">
        <f>D301+E301</f>
        <v>4514</v>
      </c>
      <c r="J301" s="60">
        <f>D301+F301</f>
        <v>4375</v>
      </c>
      <c r="K301" s="62" t="str">
        <f>IF(H301&lt;&gt;".",D301+H301,".")</f>
        <v>.</v>
      </c>
      <c r="L301" s="63">
        <f>IF(J301&lt;&gt;0,I301*100/J301,".")</f>
        <v>103.17714285714285</v>
      </c>
      <c r="M301" s="64" t="str">
        <f>IF(K301&lt;&gt;".",IF(K301&lt;&gt;0,I301*100/K301,"."),".")</f>
        <v>.</v>
      </c>
      <c r="N301" s="62">
        <f>I301-J301</f>
        <v>139</v>
      </c>
      <c r="O301" s="62" t="str">
        <f>IF(K301&lt;&gt;".",I301-K301,".")</f>
        <v>.</v>
      </c>
      <c r="P301" s="64" t="str">
        <f>IF(D300&lt;&gt;0,(D301-D300)*100/D300,".")</f>
        <v>.</v>
      </c>
      <c r="Q301" s="63" t="str">
        <f>IF(I300&lt;&gt;0,(I301-I300)*100/I300,".")</f>
        <v>.</v>
      </c>
      <c r="R301" s="65" t="str">
        <f>IF(AND(J300&lt;&gt;0,J300&lt;&gt;"."),(J301-J300)*100/J300,".")</f>
        <v>.</v>
      </c>
      <c r="S301" s="65" t="str">
        <f>IF(AND(K300&lt;&gt;0,K300&lt;&gt;".",K301&lt;&gt;"."),(K301-K300)*100/K300,".")</f>
        <v>.</v>
      </c>
    </row>
    <row r="302" spans="2:19" ht="12">
      <c r="B302" s="48"/>
      <c r="C302" s="55">
        <v>1999</v>
      </c>
      <c r="D302" s="60">
        <v>4641</v>
      </c>
      <c r="E302" s="61">
        <v>261</v>
      </c>
      <c r="F302" s="60">
        <v>79</v>
      </c>
      <c r="G302" s="62" t="s">
        <v>44</v>
      </c>
      <c r="H302" s="62" t="str">
        <f>IF(G302&lt;&gt;".",F302+G302,".")</f>
        <v>.</v>
      </c>
      <c r="I302" s="61">
        <f>D302+E302</f>
        <v>4902</v>
      </c>
      <c r="J302" s="60">
        <f>D302+F302</f>
        <v>4720</v>
      </c>
      <c r="K302" s="62" t="str">
        <f>IF(H302&lt;&gt;".",D302+H302,".")</f>
        <v>.</v>
      </c>
      <c r="L302" s="63">
        <f>IF(J302&lt;&gt;0,I302*100/J302,".")</f>
        <v>103.85593220338983</v>
      </c>
      <c r="M302" s="64" t="str">
        <f>IF(K302&lt;&gt;".",IF(K302&lt;&gt;0,I302*100/K302,"."),".")</f>
        <v>.</v>
      </c>
      <c r="N302" s="62">
        <f>I302-J302</f>
        <v>182</v>
      </c>
      <c r="O302" s="62" t="str">
        <f>IF(K302&lt;&gt;".",I302-K302,".")</f>
        <v>.</v>
      </c>
      <c r="P302" s="64">
        <f>IF(D301&lt;&gt;0,(D302-D301)*100/D301,".")</f>
        <v>9.225700164744646</v>
      </c>
      <c r="Q302" s="63">
        <f>IF(I301&lt;&gt;0,(I302-I301)*100/I301,".")</f>
        <v>8.595480726628267</v>
      </c>
      <c r="R302" s="65">
        <f>IF(AND(J301&lt;&gt;0,J301&lt;&gt;"."),(J302-J301)*100/J301,".")</f>
        <v>7.885714285714286</v>
      </c>
      <c r="S302" s="65" t="str">
        <f>IF(AND(K301&lt;&gt;0,K301&lt;&gt;".",K302&lt;&gt;"."),(K302-K301)*100/K301,".")</f>
        <v>.</v>
      </c>
    </row>
    <row r="303" spans="2:19" ht="12">
      <c r="B303" s="48"/>
      <c r="C303" s="55">
        <v>2000</v>
      </c>
      <c r="D303" s="60">
        <v>4594</v>
      </c>
      <c r="E303" s="61">
        <v>339</v>
      </c>
      <c r="F303" s="60">
        <v>83</v>
      </c>
      <c r="G303" s="62" t="s">
        <v>44</v>
      </c>
      <c r="H303" s="62" t="str">
        <f>IF(G303&lt;&gt;".",F303+G303,".")</f>
        <v>.</v>
      </c>
      <c r="I303" s="61">
        <f>D303+E303</f>
        <v>4933</v>
      </c>
      <c r="J303" s="60">
        <f>D303+F303</f>
        <v>4677</v>
      </c>
      <c r="K303" s="62" t="str">
        <f>IF(H303&lt;&gt;".",D303+H303,".")</f>
        <v>.</v>
      </c>
      <c r="L303" s="63">
        <f>IF(J303&lt;&gt;0,I303*100/J303,".")</f>
        <v>105.47359418430618</v>
      </c>
      <c r="M303" s="64" t="str">
        <f>IF(K303&lt;&gt;".",IF(K303&lt;&gt;0,I303*100/K303,"."),".")</f>
        <v>.</v>
      </c>
      <c r="N303" s="62">
        <f>I303-J303</f>
        <v>256</v>
      </c>
      <c r="O303" s="62" t="str">
        <f>IF(K303&lt;&gt;".",I303-K303,".")</f>
        <v>.</v>
      </c>
      <c r="P303" s="64">
        <f>IF(D302&lt;&gt;0,(D303-D302)*100/D302,".")</f>
        <v>-1.0127127774186597</v>
      </c>
      <c r="Q303" s="63">
        <f>IF(I302&lt;&gt;0,(I303-I302)*100/I302,".")</f>
        <v>0.6323949408404733</v>
      </c>
      <c r="R303" s="65">
        <f>IF(AND(J302&lt;&gt;0,J302&lt;&gt;"."),(J303-J302)*100/J302,".")</f>
        <v>-0.9110169491525424</v>
      </c>
      <c r="S303" s="65" t="str">
        <f>IF(AND(K302&lt;&gt;0,K302&lt;&gt;".",K303&lt;&gt;"."),(K303-K302)*100/K302,".")</f>
        <v>.</v>
      </c>
    </row>
    <row r="304" spans="2:19" ht="12">
      <c r="B304" s="48"/>
      <c r="C304" s="55">
        <v>2001</v>
      </c>
      <c r="D304" s="60">
        <v>4329</v>
      </c>
      <c r="E304" s="61">
        <v>268</v>
      </c>
      <c r="F304" s="60">
        <v>43</v>
      </c>
      <c r="G304" s="62" t="s">
        <v>44</v>
      </c>
      <c r="H304" s="62" t="str">
        <f>IF(G304&lt;&gt;".",F304+G304,".")</f>
        <v>.</v>
      </c>
      <c r="I304" s="61">
        <f>D304+E304</f>
        <v>4597</v>
      </c>
      <c r="J304" s="60">
        <f>D304+F304</f>
        <v>4372</v>
      </c>
      <c r="K304" s="62" t="str">
        <f>IF(H304&lt;&gt;".",D304+H304,".")</f>
        <v>.</v>
      </c>
      <c r="L304" s="63">
        <f>IF(J304&lt;&gt;0,I304*100/J304,".")</f>
        <v>105.14638609332114</v>
      </c>
      <c r="M304" s="64" t="str">
        <f>IF(K304&lt;&gt;".",IF(K304&lt;&gt;0,I304*100/K304,"."),".")</f>
        <v>.</v>
      </c>
      <c r="N304" s="62">
        <f>I304-J304</f>
        <v>225</v>
      </c>
      <c r="O304" s="62" t="str">
        <f>IF(K304&lt;&gt;".",I304-K304,".")</f>
        <v>.</v>
      </c>
      <c r="P304" s="64">
        <f>IF(D303&lt;&gt;0,(D304-D303)*100/D303,".")</f>
        <v>-5.768393556813234</v>
      </c>
      <c r="Q304" s="63">
        <f>IF(I303&lt;&gt;0,(I304-I303)*100/I303,".")</f>
        <v>-6.811271031826474</v>
      </c>
      <c r="R304" s="65">
        <f>IF(AND(J303&lt;&gt;0,J303&lt;&gt;"."),(J304-J303)*100/J303,".")</f>
        <v>-6.521274321146034</v>
      </c>
      <c r="S304" s="65" t="str">
        <f>IF(AND(K303&lt;&gt;0,K303&lt;&gt;".",K304&lt;&gt;"."),(K304-K303)*100/K303,".")</f>
        <v>.</v>
      </c>
    </row>
    <row r="305" spans="2:19" ht="12">
      <c r="B305" s="48"/>
      <c r="C305" s="55">
        <v>2002</v>
      </c>
      <c r="D305" s="60">
        <v>3827</v>
      </c>
      <c r="E305" s="61">
        <v>204</v>
      </c>
      <c r="F305" s="60">
        <v>135</v>
      </c>
      <c r="G305" s="62" t="s">
        <v>44</v>
      </c>
      <c r="H305" s="62" t="str">
        <f>IF(G305&lt;&gt;".",F305+G305,".")</f>
        <v>.</v>
      </c>
      <c r="I305" s="61">
        <f>D305+E305</f>
        <v>4031</v>
      </c>
      <c r="J305" s="60">
        <f>D305+F305</f>
        <v>3962</v>
      </c>
      <c r="K305" s="62" t="str">
        <f>IF(H305&lt;&gt;".",D305+H305,".")</f>
        <v>.</v>
      </c>
      <c r="L305" s="63">
        <f>IF(J305&lt;&gt;0,I305*100/J305,".")</f>
        <v>101.74154467440687</v>
      </c>
      <c r="M305" s="64" t="str">
        <f>IF(K305&lt;&gt;".",IF(K305&lt;&gt;0,I305*100/K305,"."),".")</f>
        <v>.</v>
      </c>
      <c r="N305" s="62">
        <f>I305-J305</f>
        <v>69</v>
      </c>
      <c r="O305" s="62" t="str">
        <f>IF(K305&lt;&gt;".",I305-K305,".")</f>
        <v>.</v>
      </c>
      <c r="P305" s="64">
        <f>IF(D304&lt;&gt;0,(D305-D304)*100/D304,".")</f>
        <v>-11.596211596211596</v>
      </c>
      <c r="Q305" s="63">
        <f>IF(I304&lt;&gt;0,(I305-I304)*100/I304,".")</f>
        <v>-12.312377637589732</v>
      </c>
      <c r="R305" s="65">
        <f>IF(AND(J304&lt;&gt;0,J304&lt;&gt;"."),(J305-J304)*100/J304,".")</f>
        <v>-9.377859103385179</v>
      </c>
      <c r="S305" s="65" t="str">
        <f>IF(AND(K304&lt;&gt;0,K304&lt;&gt;".",K305&lt;&gt;"."),(K305-K304)*100/K304,".")</f>
        <v>.</v>
      </c>
    </row>
    <row r="306" spans="2:19" ht="12">
      <c r="B306" s="48"/>
      <c r="C306" s="55">
        <v>2003</v>
      </c>
      <c r="D306" s="60">
        <v>3657</v>
      </c>
      <c r="E306" s="61">
        <v>107</v>
      </c>
      <c r="F306" s="60">
        <v>527</v>
      </c>
      <c r="G306" s="62" t="s">
        <v>44</v>
      </c>
      <c r="H306" s="62" t="str">
        <f>IF(G306&lt;&gt;".",F306+G306,".")</f>
        <v>.</v>
      </c>
      <c r="I306" s="61">
        <f>D306+E306</f>
        <v>3764</v>
      </c>
      <c r="J306" s="60">
        <f>D306+F306</f>
        <v>4184</v>
      </c>
      <c r="K306" s="62" t="str">
        <f>IF(H306&lt;&gt;".",D306+H306,".")</f>
        <v>.</v>
      </c>
      <c r="L306" s="63">
        <f>IF(J306&lt;&gt;0,I306*100/J306,".")</f>
        <v>89.96175908221797</v>
      </c>
      <c r="M306" s="64" t="str">
        <f>IF(K306&lt;&gt;".",IF(K306&lt;&gt;0,I306*100/K306,"."),".")</f>
        <v>.</v>
      </c>
      <c r="N306" s="62">
        <f>I306-J306</f>
        <v>-420</v>
      </c>
      <c r="O306" s="62" t="str">
        <f>IF(K306&lt;&gt;".",I306-K306,".")</f>
        <v>.</v>
      </c>
      <c r="P306" s="64">
        <f>IF(D305&lt;&gt;0,(D306-D305)*100/D305,".")</f>
        <v>-4.442121766396656</v>
      </c>
      <c r="Q306" s="63">
        <f>IF(I305&lt;&gt;0,(I306-I305)*100/I305,".")</f>
        <v>-6.6236665839742</v>
      </c>
      <c r="R306" s="65">
        <f>IF(AND(J305&lt;&gt;0,J305&lt;&gt;"."),(J306-J305)*100/J305,".")</f>
        <v>5.603230691569914</v>
      </c>
      <c r="S306" s="65" t="str">
        <f>IF(AND(K305&lt;&gt;0,K305&lt;&gt;".",K306&lt;&gt;"."),(K306-K305)*100/K305,".")</f>
        <v>.</v>
      </c>
    </row>
    <row r="307" spans="2:19" ht="12">
      <c r="B307" s="48"/>
      <c r="C307" s="55">
        <v>2004</v>
      </c>
      <c r="D307" s="60">
        <v>3957</v>
      </c>
      <c r="E307" s="61">
        <v>70</v>
      </c>
      <c r="F307" s="60">
        <v>459</v>
      </c>
      <c r="G307" s="62" t="s">
        <v>44</v>
      </c>
      <c r="H307" s="62" t="str">
        <f>IF(G307&lt;&gt;".",F307+G307,".")</f>
        <v>.</v>
      </c>
      <c r="I307" s="61">
        <f>D307+E307</f>
        <v>4027</v>
      </c>
      <c r="J307" s="60">
        <f>D307+F307</f>
        <v>4416</v>
      </c>
      <c r="K307" s="62" t="str">
        <f>IF(H307&lt;&gt;".",D307+H307,".")</f>
        <v>.</v>
      </c>
      <c r="L307" s="63">
        <f>IF(J307&lt;&gt;0,I307*100/J307,".")</f>
        <v>91.1911231884058</v>
      </c>
      <c r="M307" s="64" t="str">
        <f>IF(K307&lt;&gt;".",IF(K307&lt;&gt;0,I307*100/K307,"."),".")</f>
        <v>.</v>
      </c>
      <c r="N307" s="62">
        <f>I307-J307</f>
        <v>-389</v>
      </c>
      <c r="O307" s="62" t="str">
        <f>IF(K307&lt;&gt;".",I307-K307,".")</f>
        <v>.</v>
      </c>
      <c r="P307" s="64">
        <f>IF(D306&lt;&gt;0,(D307-D306)*100/D306,".")</f>
        <v>8.203445447087777</v>
      </c>
      <c r="Q307" s="63">
        <f>IF(I306&lt;&gt;0,(I307-I306)*100/I306,".")</f>
        <v>6.9872476089266735</v>
      </c>
      <c r="R307" s="65">
        <f>IF(AND(J306&lt;&gt;0,J306&lt;&gt;"."),(J307-J306)*100/J306,".")</f>
        <v>5.544933078393881</v>
      </c>
      <c r="S307" s="65" t="str">
        <f>IF(AND(K306&lt;&gt;0,K306&lt;&gt;".",K307&lt;&gt;"."),(K307-K306)*100/K306,".")</f>
        <v>.</v>
      </c>
    </row>
    <row r="308" spans="2:19" ht="12">
      <c r="B308" s="48"/>
      <c r="C308" s="55">
        <v>2005</v>
      </c>
      <c r="D308" s="60">
        <v>3759</v>
      </c>
      <c r="E308" s="61">
        <v>70</v>
      </c>
      <c r="F308" s="60">
        <v>538</v>
      </c>
      <c r="G308" s="62" t="s">
        <v>44</v>
      </c>
      <c r="H308" s="62" t="str">
        <f>IF(G308&lt;&gt;".",F308+G308,".")</f>
        <v>.</v>
      </c>
      <c r="I308" s="61">
        <f>D308+E308</f>
        <v>3829</v>
      </c>
      <c r="J308" s="60">
        <f>D308+F308</f>
        <v>4297</v>
      </c>
      <c r="K308" s="62" t="str">
        <f>IF(H308&lt;&gt;".",D308+H308,".")</f>
        <v>.</v>
      </c>
      <c r="L308" s="63">
        <f>IF(J308&lt;&gt;0,I308*100/J308,".")</f>
        <v>89.10868047474983</v>
      </c>
      <c r="M308" s="64" t="str">
        <f>IF(K308&lt;&gt;".",IF(K308&lt;&gt;0,I308*100/K308,"."),".")</f>
        <v>.</v>
      </c>
      <c r="N308" s="62">
        <f>I308-J308</f>
        <v>-468</v>
      </c>
      <c r="O308" s="62" t="str">
        <f>IF(K308&lt;&gt;".",I308-K308,".")</f>
        <v>.</v>
      </c>
      <c r="P308" s="64">
        <f>IF(D307&lt;&gt;0,(D308-D307)*100/D307,".")</f>
        <v>-5.003790750568613</v>
      </c>
      <c r="Q308" s="63">
        <f>IF(I307&lt;&gt;0,(I308-I307)*100/I307,".")</f>
        <v>-4.9168115222249815</v>
      </c>
      <c r="R308" s="65">
        <f>IF(AND(J307&lt;&gt;0,J307&lt;&gt;"."),(J308-J307)*100/J307,".")</f>
        <v>-2.6947463768115942</v>
      </c>
      <c r="S308" s="65" t="str">
        <f>IF(AND(K307&lt;&gt;0,K307&lt;&gt;".",K308&lt;&gt;"."),(K308-K307)*100/K307,".")</f>
        <v>.</v>
      </c>
    </row>
    <row r="309" spans="2:19" ht="12">
      <c r="B309" s="48"/>
      <c r="C309" s="55">
        <v>2006</v>
      </c>
      <c r="D309" s="60">
        <v>3801</v>
      </c>
      <c r="E309" s="61">
        <v>33</v>
      </c>
      <c r="F309" s="60">
        <v>680</v>
      </c>
      <c r="G309" s="62" t="s">
        <v>44</v>
      </c>
      <c r="H309" s="62" t="str">
        <f>IF(G309&lt;&gt;".",F309+G309,".")</f>
        <v>.</v>
      </c>
      <c r="I309" s="61">
        <f>D309+E309</f>
        <v>3834</v>
      </c>
      <c r="J309" s="60">
        <f>D309+F309</f>
        <v>4481</v>
      </c>
      <c r="K309" s="62" t="str">
        <f>IF(H309&lt;&gt;".",D309+H309,".")</f>
        <v>.</v>
      </c>
      <c r="L309" s="63">
        <f>IF(J309&lt;&gt;0,I309*100/J309,".")</f>
        <v>85.5612586476233</v>
      </c>
      <c r="M309" s="64" t="str">
        <f>IF(K309&lt;&gt;".",IF(K309&lt;&gt;0,I309*100/K309,"."),".")</f>
        <v>.</v>
      </c>
      <c r="N309" s="62">
        <f>I309-J309</f>
        <v>-647</v>
      </c>
      <c r="O309" s="62" t="str">
        <f>IF(K309&lt;&gt;".",I309-K309,".")</f>
        <v>.</v>
      </c>
      <c r="P309" s="64">
        <f>IF(D308&lt;&gt;0,(D309-D308)*100/D308,".")</f>
        <v>1.1173184357541899</v>
      </c>
      <c r="Q309" s="63">
        <f>IF(I308&lt;&gt;0,(I309-I308)*100/I308,".")</f>
        <v>0.13058239749281797</v>
      </c>
      <c r="R309" s="65">
        <f>IF(AND(J308&lt;&gt;0,J308&lt;&gt;"."),(J309-J308)*100/J308,".")</f>
        <v>4.282057249243659</v>
      </c>
      <c r="S309" s="65" t="str">
        <f>IF(AND(K308&lt;&gt;0,K308&lt;&gt;".",K309&lt;&gt;"."),(K309-K308)*100/K308,".")</f>
        <v>.</v>
      </c>
    </row>
    <row r="310" spans="2:19" ht="12">
      <c r="B310" s="48"/>
      <c r="C310" s="55">
        <v>2007</v>
      </c>
      <c r="D310" s="60">
        <v>4365</v>
      </c>
      <c r="E310" s="61">
        <v>95</v>
      </c>
      <c r="F310" s="60">
        <v>575</v>
      </c>
      <c r="G310" s="62">
        <v>823</v>
      </c>
      <c r="H310" s="62">
        <f>IF(G310&lt;&gt;".",F310+G310,".")</f>
        <v>1398</v>
      </c>
      <c r="I310" s="61">
        <f>D310+E310</f>
        <v>4460</v>
      </c>
      <c r="J310" s="60">
        <f>D310+F310</f>
        <v>4940</v>
      </c>
      <c r="K310" s="62">
        <f>IF(H310&lt;&gt;".",D310+H310,".")</f>
        <v>5763</v>
      </c>
      <c r="L310" s="63">
        <f>IF(J310&lt;&gt;0,I310*100/J310,".")</f>
        <v>90.2834008097166</v>
      </c>
      <c r="M310" s="64">
        <f>IF(K310&lt;&gt;".",IF(K310&lt;&gt;0,I310*100/K310,"."),".")</f>
        <v>77.3902481346521</v>
      </c>
      <c r="N310" s="62">
        <f>I310-J310</f>
        <v>-480</v>
      </c>
      <c r="O310" s="62">
        <f>IF(K310&lt;&gt;".",I310-K310,".")</f>
        <v>-1303</v>
      </c>
      <c r="P310" s="64">
        <f>IF(D309&lt;&gt;0,(D310-D309)*100/D309,".")</f>
        <v>14.83820047355959</v>
      </c>
      <c r="Q310" s="63">
        <f>IF(I309&lt;&gt;0,(I310-I309)*100/I309,".")</f>
        <v>16.327595200834637</v>
      </c>
      <c r="R310" s="65">
        <f>IF(AND(J309&lt;&gt;0,J309&lt;&gt;"."),(J310-J309)*100/J309,".")</f>
        <v>10.243249274715465</v>
      </c>
      <c r="S310" s="65" t="str">
        <f>IF(AND(K309&lt;&gt;0,K309&lt;&gt;".",K310&lt;&gt;"."),(K310-K309)*100/K309,".")</f>
        <v>.</v>
      </c>
    </row>
    <row r="311" spans="2:19" ht="12">
      <c r="B311" s="48"/>
      <c r="C311" s="55">
        <v>2008</v>
      </c>
      <c r="D311" s="60">
        <v>4536</v>
      </c>
      <c r="E311" s="61">
        <v>51</v>
      </c>
      <c r="F311" s="60">
        <v>418</v>
      </c>
      <c r="G311" s="62">
        <v>664</v>
      </c>
      <c r="H311" s="62">
        <f>IF(G311&lt;&gt;".",F311+G311,".")</f>
        <v>1082</v>
      </c>
      <c r="I311" s="61">
        <f>D311+E311</f>
        <v>4587</v>
      </c>
      <c r="J311" s="60">
        <f>D311+F311</f>
        <v>4954</v>
      </c>
      <c r="K311" s="62">
        <f>IF(H311&lt;&gt;".",D311+H311,".")</f>
        <v>5618</v>
      </c>
      <c r="L311" s="63">
        <f>IF(J311&lt;&gt;0,I311*100/J311,".")</f>
        <v>92.59184497375858</v>
      </c>
      <c r="M311" s="64">
        <f>IF(K311&lt;&gt;".",IF(K311&lt;&gt;0,I311*100/K311,"."),".")</f>
        <v>81.64827340690637</v>
      </c>
      <c r="N311" s="62">
        <f>I311-J311</f>
        <v>-367</v>
      </c>
      <c r="O311" s="62">
        <f>IF(K311&lt;&gt;".",I311-K311,".")</f>
        <v>-1031</v>
      </c>
      <c r="P311" s="64">
        <f>IF(D310&lt;&gt;0,(D311-D310)*100/D310,".")</f>
        <v>3.917525773195876</v>
      </c>
      <c r="Q311" s="63">
        <f>IF(I310&lt;&gt;0,(I311-I310)*100/I310,".")</f>
        <v>2.8475336322869955</v>
      </c>
      <c r="R311" s="65">
        <f>IF(AND(J310&lt;&gt;0,J310&lt;&gt;"."),(J311-J310)*100/J310,".")</f>
        <v>0.2834008097165992</v>
      </c>
      <c r="S311" s="65">
        <f>IF(AND(K310&lt;&gt;0,K310&lt;&gt;".",K311&lt;&gt;"."),(K311-K310)*100/K310,".")</f>
        <v>-2.5160506680548327</v>
      </c>
    </row>
    <row r="312" spans="2:19" ht="12">
      <c r="B312" s="48"/>
      <c r="C312" s="55">
        <v>2009</v>
      </c>
      <c r="D312" s="60">
        <v>4041</v>
      </c>
      <c r="E312" s="61">
        <v>34</v>
      </c>
      <c r="F312" s="60">
        <v>212</v>
      </c>
      <c r="G312" s="62">
        <v>720</v>
      </c>
      <c r="H312" s="62">
        <f>IF(G312&lt;&gt;".",F312+G312,".")</f>
        <v>932</v>
      </c>
      <c r="I312" s="61">
        <f>D312+E312</f>
        <v>4075</v>
      </c>
      <c r="J312" s="60">
        <f>D312+F312</f>
        <v>4253</v>
      </c>
      <c r="K312" s="62">
        <f>IF(H312&lt;&gt;".",D312+H312,".")</f>
        <v>4973</v>
      </c>
      <c r="L312" s="63">
        <f>IF(J312&lt;&gt;0,I312*100/J312,".")</f>
        <v>95.81471902186692</v>
      </c>
      <c r="M312" s="64">
        <f>IF(K312&lt;&gt;".",IF(K312&lt;&gt;0,I312*100/K312,"."),".")</f>
        <v>81.94248944299216</v>
      </c>
      <c r="N312" s="62">
        <f>I312-J312</f>
        <v>-178</v>
      </c>
      <c r="O312" s="62">
        <f>IF(K312&lt;&gt;".",I312-K312,".")</f>
        <v>-898</v>
      </c>
      <c r="P312" s="64">
        <f>IF(D311&lt;&gt;0,(D312-D311)*100/D311,".")</f>
        <v>-10.912698412698413</v>
      </c>
      <c r="Q312" s="63">
        <f>IF(I311&lt;&gt;0,(I312-I311)*100/I311,".")</f>
        <v>-11.161979507303249</v>
      </c>
      <c r="R312" s="65">
        <f>IF(AND(J311&lt;&gt;0,J311&lt;&gt;"."),(J312-J311)*100/J311,".")</f>
        <v>-14.150181671376666</v>
      </c>
      <c r="S312" s="65">
        <f>IF(AND(K311&lt;&gt;0,K311&lt;&gt;".",K312&lt;&gt;"."),(K312-K311)*100/K311,".")</f>
        <v>-11.480954076183695</v>
      </c>
    </row>
    <row r="313" spans="2:19" ht="12">
      <c r="B313" s="48"/>
      <c r="C313" s="55">
        <v>2010</v>
      </c>
      <c r="D313" s="60">
        <v>3953</v>
      </c>
      <c r="E313" s="61">
        <v>19</v>
      </c>
      <c r="F313" s="60">
        <v>152</v>
      </c>
      <c r="G313" s="62">
        <v>799</v>
      </c>
      <c r="H313" s="62">
        <f>IF(G313&lt;&gt;".",F313+G313,".")</f>
        <v>951</v>
      </c>
      <c r="I313" s="61">
        <f>D313+E313</f>
        <v>3972</v>
      </c>
      <c r="J313" s="60">
        <f>D313+F313</f>
        <v>4105</v>
      </c>
      <c r="K313" s="62">
        <f>IF(H313&lt;&gt;".",D313+H313,".")</f>
        <v>4904</v>
      </c>
      <c r="L313" s="63">
        <f>IF(J313&lt;&gt;0,I313*100/J313,".")</f>
        <v>96.76004872107187</v>
      </c>
      <c r="M313" s="64">
        <f>IF(K313&lt;&gt;".",IF(K313&lt;&gt;0,I313*100/K313,"."),".")</f>
        <v>80.99510603588907</v>
      </c>
      <c r="N313" s="62">
        <f>I313-J313</f>
        <v>-133</v>
      </c>
      <c r="O313" s="62">
        <f>IF(K313&lt;&gt;".",I313-K313,".")</f>
        <v>-932</v>
      </c>
      <c r="P313" s="64">
        <f>IF(D312&lt;&gt;0,(D313-D312)*100/D312,".")</f>
        <v>-2.1776787923781242</v>
      </c>
      <c r="Q313" s="63">
        <f>IF(I312&lt;&gt;0,(I313-I312)*100/I312,".")</f>
        <v>-2.5276073619631902</v>
      </c>
      <c r="R313" s="65">
        <f>IF(AND(J312&lt;&gt;0,J312&lt;&gt;"."),(J313-J312)*100/J312,".")</f>
        <v>-3.4798965436162708</v>
      </c>
      <c r="S313" s="65">
        <f>IF(AND(K312&lt;&gt;0,K312&lt;&gt;".",K313&lt;&gt;"."),(K313-K312)*100/K312,".")</f>
        <v>-1.3874924592801126</v>
      </c>
    </row>
    <row r="314" spans="2:19" ht="18.75" customHeight="1">
      <c r="B314" s="48"/>
      <c r="C314" s="55"/>
      <c r="D314" s="60"/>
      <c r="E314" s="61"/>
      <c r="F314" s="60"/>
      <c r="G314" s="62"/>
      <c r="H314" s="62"/>
      <c r="I314" s="61"/>
      <c r="J314" s="60"/>
      <c r="K314" s="62"/>
      <c r="L314" s="63"/>
      <c r="M314" s="64"/>
      <c r="N314" s="62"/>
      <c r="O314" s="62"/>
      <c r="P314" s="64"/>
      <c r="Q314" s="63"/>
      <c r="R314" s="65"/>
      <c r="S314" s="65"/>
    </row>
    <row r="315" spans="2:19" ht="24" customHeight="1">
      <c r="B315" s="48"/>
      <c r="C315" s="49" t="s">
        <v>70</v>
      </c>
      <c r="D315" s="50"/>
      <c r="E315" s="51"/>
      <c r="F315" s="50"/>
      <c r="G315" s="50"/>
      <c r="H315" s="52"/>
      <c r="I315" s="51"/>
      <c r="J315" s="50"/>
      <c r="K315" s="52"/>
      <c r="L315" s="50"/>
      <c r="M315" s="51"/>
      <c r="N315" s="50"/>
      <c r="O315" s="50"/>
      <c r="P315" s="51"/>
      <c r="Q315" s="50"/>
      <c r="R315" s="53"/>
      <c r="S315" s="53"/>
    </row>
    <row r="316" spans="2:19" ht="5.25" customHeight="1">
      <c r="B316" s="48"/>
      <c r="C316" s="55"/>
      <c r="D316" s="56"/>
      <c r="E316" s="57"/>
      <c r="F316" s="56"/>
      <c r="G316" s="56"/>
      <c r="H316" s="58"/>
      <c r="I316" s="57"/>
      <c r="J316" s="56"/>
      <c r="K316" s="58"/>
      <c r="L316" s="56"/>
      <c r="M316" s="57"/>
      <c r="N316" s="56"/>
      <c r="O316" s="56"/>
      <c r="P316" s="57"/>
      <c r="Q316" s="56"/>
      <c r="R316" s="59"/>
      <c r="S316" s="59"/>
    </row>
    <row r="317" spans="2:19" ht="12">
      <c r="B317" s="48"/>
      <c r="C317" s="55">
        <v>1998</v>
      </c>
      <c r="D317" s="60">
        <v>2879</v>
      </c>
      <c r="E317" s="61">
        <v>120</v>
      </c>
      <c r="F317" s="60">
        <v>97</v>
      </c>
      <c r="G317" s="62" t="s">
        <v>44</v>
      </c>
      <c r="H317" s="62" t="str">
        <f>IF(G317&lt;&gt;".",F317+G317,".")</f>
        <v>.</v>
      </c>
      <c r="I317" s="61">
        <f>D317+E317</f>
        <v>2999</v>
      </c>
      <c r="J317" s="60">
        <f>D317+F317</f>
        <v>2976</v>
      </c>
      <c r="K317" s="62" t="str">
        <f>IF(H317&lt;&gt;".",D317+H317,".")</f>
        <v>.</v>
      </c>
      <c r="L317" s="63">
        <f>IF(J317&lt;&gt;0,I317*100/J317,".")</f>
        <v>100.77284946236558</v>
      </c>
      <c r="M317" s="64" t="str">
        <f>IF(K317&lt;&gt;".",IF(K317&lt;&gt;0,I317*100/K317,"."),".")</f>
        <v>.</v>
      </c>
      <c r="N317" s="62">
        <f>I317-J317</f>
        <v>23</v>
      </c>
      <c r="O317" s="62" t="str">
        <f>IF(K317&lt;&gt;".",I317-K317,".")</f>
        <v>.</v>
      </c>
      <c r="P317" s="64" t="str">
        <f>IF(D316&lt;&gt;0,(D317-D316)*100/D316,".")</f>
        <v>.</v>
      </c>
      <c r="Q317" s="63" t="str">
        <f>IF(I316&lt;&gt;0,(I317-I316)*100/I316,".")</f>
        <v>.</v>
      </c>
      <c r="R317" s="65" t="str">
        <f>IF(AND(J316&lt;&gt;0,J316&lt;&gt;"."),(J317-J316)*100/J316,".")</f>
        <v>.</v>
      </c>
      <c r="S317" s="65" t="str">
        <f>IF(AND(K316&lt;&gt;0,K316&lt;&gt;".",K317&lt;&gt;"."),(K317-K316)*100/K316,".")</f>
        <v>.</v>
      </c>
    </row>
    <row r="318" spans="2:19" ht="12">
      <c r="B318" s="48"/>
      <c r="C318" s="55">
        <v>1999</v>
      </c>
      <c r="D318" s="60">
        <v>3064</v>
      </c>
      <c r="E318" s="61">
        <v>110</v>
      </c>
      <c r="F318" s="60">
        <v>103</v>
      </c>
      <c r="G318" s="62" t="s">
        <v>44</v>
      </c>
      <c r="H318" s="62" t="str">
        <f>IF(G318&lt;&gt;".",F318+G318,".")</f>
        <v>.</v>
      </c>
      <c r="I318" s="61">
        <f>D318+E318</f>
        <v>3174</v>
      </c>
      <c r="J318" s="60">
        <f>D318+F318</f>
        <v>3167</v>
      </c>
      <c r="K318" s="62" t="str">
        <f>IF(H318&lt;&gt;".",D318+H318,".")</f>
        <v>.</v>
      </c>
      <c r="L318" s="63">
        <f>IF(J318&lt;&gt;0,I318*100/J318,".")</f>
        <v>100.22102936532997</v>
      </c>
      <c r="M318" s="64" t="str">
        <f>IF(K318&lt;&gt;".",IF(K318&lt;&gt;0,I318*100/K318,"."),".")</f>
        <v>.</v>
      </c>
      <c r="N318" s="62">
        <f>I318-J318</f>
        <v>7</v>
      </c>
      <c r="O318" s="62" t="str">
        <f>IF(K318&lt;&gt;".",I318-K318,".")</f>
        <v>.</v>
      </c>
      <c r="P318" s="64">
        <f>IF(D317&lt;&gt;0,(D318-D317)*100/D317,".")</f>
        <v>6.425842306356373</v>
      </c>
      <c r="Q318" s="63">
        <f>IF(I317&lt;&gt;0,(I318-I317)*100/I317,".")</f>
        <v>5.835278426142048</v>
      </c>
      <c r="R318" s="65">
        <f>IF(AND(J317&lt;&gt;0,J317&lt;&gt;"."),(J318-J317)*100/J317,".")</f>
        <v>6.418010752688172</v>
      </c>
      <c r="S318" s="65" t="str">
        <f>IF(AND(K317&lt;&gt;0,K317&lt;&gt;".",K318&lt;&gt;"."),(K318-K317)*100/K317,".")</f>
        <v>.</v>
      </c>
    </row>
    <row r="319" spans="2:19" ht="12">
      <c r="B319" s="48"/>
      <c r="C319" s="55">
        <v>2000</v>
      </c>
      <c r="D319" s="60">
        <v>3014</v>
      </c>
      <c r="E319" s="61">
        <v>83</v>
      </c>
      <c r="F319" s="60">
        <v>96</v>
      </c>
      <c r="G319" s="62" t="s">
        <v>44</v>
      </c>
      <c r="H319" s="62" t="str">
        <f>IF(G319&lt;&gt;".",F319+G319,".")</f>
        <v>.</v>
      </c>
      <c r="I319" s="61">
        <f>D319+E319</f>
        <v>3097</v>
      </c>
      <c r="J319" s="60">
        <f>D319+F319</f>
        <v>3110</v>
      </c>
      <c r="K319" s="62" t="str">
        <f>IF(H319&lt;&gt;".",D319+H319,".")</f>
        <v>.</v>
      </c>
      <c r="L319" s="63">
        <f>IF(J319&lt;&gt;0,I319*100/J319,".")</f>
        <v>99.58199356913184</v>
      </c>
      <c r="M319" s="64" t="str">
        <f>IF(K319&lt;&gt;".",IF(K319&lt;&gt;0,I319*100/K319,"."),".")</f>
        <v>.</v>
      </c>
      <c r="N319" s="62">
        <f>I319-J319</f>
        <v>-13</v>
      </c>
      <c r="O319" s="62" t="str">
        <f>IF(K319&lt;&gt;".",I319-K319,".")</f>
        <v>.</v>
      </c>
      <c r="P319" s="64">
        <f>IF(D318&lt;&gt;0,(D319-D318)*100/D318,".")</f>
        <v>-1.6318537859007833</v>
      </c>
      <c r="Q319" s="63">
        <f>IF(I318&lt;&gt;0,(I319-I318)*100/I318,".")</f>
        <v>-2.4259609325771896</v>
      </c>
      <c r="R319" s="65">
        <f>IF(AND(J318&lt;&gt;0,J318&lt;&gt;"."),(J319-J318)*100/J318,".")</f>
        <v>-1.7998105462582885</v>
      </c>
      <c r="S319" s="65" t="str">
        <f>IF(AND(K318&lt;&gt;0,K318&lt;&gt;".",K319&lt;&gt;"."),(K319-K318)*100/K318,".")</f>
        <v>.</v>
      </c>
    </row>
    <row r="320" spans="2:19" ht="12">
      <c r="B320" s="48"/>
      <c r="C320" s="55">
        <v>2001</v>
      </c>
      <c r="D320" s="60">
        <v>3062</v>
      </c>
      <c r="E320" s="61">
        <v>108</v>
      </c>
      <c r="F320" s="60">
        <v>84</v>
      </c>
      <c r="G320" s="62" t="s">
        <v>44</v>
      </c>
      <c r="H320" s="62" t="str">
        <f>IF(G320&lt;&gt;".",F320+G320,".")</f>
        <v>.</v>
      </c>
      <c r="I320" s="61">
        <f>D320+E320</f>
        <v>3170</v>
      </c>
      <c r="J320" s="60">
        <f>D320+F320</f>
        <v>3146</v>
      </c>
      <c r="K320" s="62" t="str">
        <f>IF(H320&lt;&gt;".",D320+H320,".")</f>
        <v>.</v>
      </c>
      <c r="L320" s="63">
        <f>IF(J320&lt;&gt;0,I320*100/J320,".")</f>
        <v>100.76287349014622</v>
      </c>
      <c r="M320" s="64" t="str">
        <f>IF(K320&lt;&gt;".",IF(K320&lt;&gt;0,I320*100/K320,"."),".")</f>
        <v>.</v>
      </c>
      <c r="N320" s="62">
        <f>I320-J320</f>
        <v>24</v>
      </c>
      <c r="O320" s="62" t="str">
        <f>IF(K320&lt;&gt;".",I320-K320,".")</f>
        <v>.</v>
      </c>
      <c r="P320" s="64">
        <f>IF(D319&lt;&gt;0,(D320-D319)*100/D319,".")</f>
        <v>1.59256801592568</v>
      </c>
      <c r="Q320" s="63">
        <f>IF(I319&lt;&gt;0,(I320-I319)*100/I319,".")</f>
        <v>2.3571197933484016</v>
      </c>
      <c r="R320" s="65">
        <f>IF(AND(J319&lt;&gt;0,J319&lt;&gt;"."),(J320-J319)*100/J319,".")</f>
        <v>1.157556270096463</v>
      </c>
      <c r="S320" s="65" t="str">
        <f>IF(AND(K319&lt;&gt;0,K319&lt;&gt;".",K320&lt;&gt;"."),(K320-K319)*100/K319,".")</f>
        <v>.</v>
      </c>
    </row>
    <row r="321" spans="2:19" ht="12">
      <c r="B321" s="48"/>
      <c r="C321" s="55">
        <v>2002</v>
      </c>
      <c r="D321" s="60">
        <v>2687</v>
      </c>
      <c r="E321" s="61">
        <v>57</v>
      </c>
      <c r="F321" s="60">
        <v>64</v>
      </c>
      <c r="G321" s="62" t="s">
        <v>44</v>
      </c>
      <c r="H321" s="62" t="str">
        <f>IF(G321&lt;&gt;".",F321+G321,".")</f>
        <v>.</v>
      </c>
      <c r="I321" s="61">
        <f>D321+E321</f>
        <v>2744</v>
      </c>
      <c r="J321" s="60">
        <f>D321+F321</f>
        <v>2751</v>
      </c>
      <c r="K321" s="62" t="str">
        <f>IF(H321&lt;&gt;".",D321+H321,".")</f>
        <v>.</v>
      </c>
      <c r="L321" s="63">
        <f>IF(J321&lt;&gt;0,I321*100/J321,".")</f>
        <v>99.74554707379134</v>
      </c>
      <c r="M321" s="64" t="str">
        <f>IF(K321&lt;&gt;".",IF(K321&lt;&gt;0,I321*100/K321,"."),".")</f>
        <v>.</v>
      </c>
      <c r="N321" s="62">
        <f>I321-J321</f>
        <v>-7</v>
      </c>
      <c r="O321" s="62" t="str">
        <f>IF(K321&lt;&gt;".",I321-K321,".")</f>
        <v>.</v>
      </c>
      <c r="P321" s="64">
        <f>IF(D320&lt;&gt;0,(D321-D320)*100/D320,".")</f>
        <v>-12.24689745264533</v>
      </c>
      <c r="Q321" s="63">
        <f>IF(I320&lt;&gt;0,(I321-I320)*100/I320,".")</f>
        <v>-13.438485804416404</v>
      </c>
      <c r="R321" s="65">
        <f>IF(AND(J320&lt;&gt;0,J320&lt;&gt;"."),(J321-J320)*100/J320,".")</f>
        <v>-12.555626191989829</v>
      </c>
      <c r="S321" s="65" t="str">
        <f>IF(AND(K320&lt;&gt;0,K320&lt;&gt;".",K321&lt;&gt;"."),(K321-K320)*100/K320,".")</f>
        <v>.</v>
      </c>
    </row>
    <row r="322" spans="2:19" ht="12">
      <c r="B322" s="48"/>
      <c r="C322" s="55">
        <v>2003</v>
      </c>
      <c r="D322" s="60">
        <v>2588</v>
      </c>
      <c r="E322" s="61">
        <v>87</v>
      </c>
      <c r="F322" s="60">
        <v>16</v>
      </c>
      <c r="G322" s="62" t="s">
        <v>44</v>
      </c>
      <c r="H322" s="62" t="str">
        <f>IF(G322&lt;&gt;".",F322+G322,".")</f>
        <v>.</v>
      </c>
      <c r="I322" s="61">
        <f>D322+E322</f>
        <v>2675</v>
      </c>
      <c r="J322" s="60">
        <f>D322+F322</f>
        <v>2604</v>
      </c>
      <c r="K322" s="62" t="str">
        <f>IF(H322&lt;&gt;".",D322+H322,".")</f>
        <v>.</v>
      </c>
      <c r="L322" s="63">
        <f>IF(J322&lt;&gt;0,I322*100/J322,".")</f>
        <v>102.72657450076805</v>
      </c>
      <c r="M322" s="64" t="str">
        <f>IF(K322&lt;&gt;".",IF(K322&lt;&gt;0,I322*100/K322,"."),".")</f>
        <v>.</v>
      </c>
      <c r="N322" s="62">
        <f>I322-J322</f>
        <v>71</v>
      </c>
      <c r="O322" s="62" t="str">
        <f>IF(K322&lt;&gt;".",I322-K322,".")</f>
        <v>.</v>
      </c>
      <c r="P322" s="64">
        <f>IF(D321&lt;&gt;0,(D322-D321)*100/D321,".")</f>
        <v>-3.6844064011909192</v>
      </c>
      <c r="Q322" s="63">
        <f>IF(I321&lt;&gt;0,(I322-I321)*100/I321,".")</f>
        <v>-2.5145772594752187</v>
      </c>
      <c r="R322" s="65">
        <f>IF(AND(J321&lt;&gt;0,J321&lt;&gt;"."),(J322-J321)*100/J321,".")</f>
        <v>-5.343511450381679</v>
      </c>
      <c r="S322" s="65" t="str">
        <f>IF(AND(K321&lt;&gt;0,K321&lt;&gt;".",K322&lt;&gt;"."),(K322-K321)*100/K321,".")</f>
        <v>.</v>
      </c>
    </row>
    <row r="323" spans="2:19" ht="12">
      <c r="B323" s="48"/>
      <c r="C323" s="55">
        <v>2004</v>
      </c>
      <c r="D323" s="60">
        <v>2635</v>
      </c>
      <c r="E323" s="61">
        <v>55</v>
      </c>
      <c r="F323" s="60">
        <v>34</v>
      </c>
      <c r="G323" s="62" t="s">
        <v>44</v>
      </c>
      <c r="H323" s="62" t="str">
        <f>IF(G323&lt;&gt;".",F323+G323,".")</f>
        <v>.</v>
      </c>
      <c r="I323" s="61">
        <f>D323+E323</f>
        <v>2690</v>
      </c>
      <c r="J323" s="60">
        <f>D323+F323</f>
        <v>2669</v>
      </c>
      <c r="K323" s="62" t="str">
        <f>IF(H323&lt;&gt;".",D323+H323,".")</f>
        <v>.</v>
      </c>
      <c r="L323" s="63">
        <f>IF(J323&lt;&gt;0,I323*100/J323,".")</f>
        <v>100.78681153990259</v>
      </c>
      <c r="M323" s="64" t="str">
        <f>IF(K323&lt;&gt;".",IF(K323&lt;&gt;0,I323*100/K323,"."),".")</f>
        <v>.</v>
      </c>
      <c r="N323" s="62">
        <f>I323-J323</f>
        <v>21</v>
      </c>
      <c r="O323" s="62" t="str">
        <f>IF(K323&lt;&gt;".",I323-K323,".")</f>
        <v>.</v>
      </c>
      <c r="P323" s="64">
        <f>IF(D322&lt;&gt;0,(D323-D322)*100/D322,".")</f>
        <v>1.8160741885625966</v>
      </c>
      <c r="Q323" s="63">
        <f>IF(I322&lt;&gt;0,(I323-I322)*100/I322,".")</f>
        <v>0.5607476635514018</v>
      </c>
      <c r="R323" s="65">
        <f>IF(AND(J322&lt;&gt;0,J322&lt;&gt;"."),(J323-J322)*100/J322,".")</f>
        <v>2.49615975422427</v>
      </c>
      <c r="S323" s="65" t="str">
        <f>IF(AND(K322&lt;&gt;0,K322&lt;&gt;".",K323&lt;&gt;"."),(K323-K322)*100/K322,".")</f>
        <v>.</v>
      </c>
    </row>
    <row r="324" spans="2:19" ht="12">
      <c r="B324" s="48"/>
      <c r="C324" s="55">
        <v>2005</v>
      </c>
      <c r="D324" s="60">
        <v>2513</v>
      </c>
      <c r="E324" s="61">
        <v>47</v>
      </c>
      <c r="F324" s="60">
        <v>81</v>
      </c>
      <c r="G324" s="62" t="s">
        <v>44</v>
      </c>
      <c r="H324" s="62" t="str">
        <f>IF(G324&lt;&gt;".",F324+G324,".")</f>
        <v>.</v>
      </c>
      <c r="I324" s="61">
        <f>D324+E324</f>
        <v>2560</v>
      </c>
      <c r="J324" s="60">
        <f>D324+F324</f>
        <v>2594</v>
      </c>
      <c r="K324" s="62" t="str">
        <f>IF(H324&lt;&gt;".",D324+H324,".")</f>
        <v>.</v>
      </c>
      <c r="L324" s="63">
        <f>IF(J324&lt;&gt;0,I324*100/J324,".")</f>
        <v>98.68928296067848</v>
      </c>
      <c r="M324" s="64" t="str">
        <f>IF(K324&lt;&gt;".",IF(K324&lt;&gt;0,I324*100/K324,"."),".")</f>
        <v>.</v>
      </c>
      <c r="N324" s="62">
        <f>I324-J324</f>
        <v>-34</v>
      </c>
      <c r="O324" s="62" t="str">
        <f>IF(K324&lt;&gt;".",I324-K324,".")</f>
        <v>.</v>
      </c>
      <c r="P324" s="64">
        <f>IF(D323&lt;&gt;0,(D324-D323)*100/D323,".")</f>
        <v>-4.629981024667932</v>
      </c>
      <c r="Q324" s="63">
        <f>IF(I323&lt;&gt;0,(I324-I323)*100/I323,".")</f>
        <v>-4.83271375464684</v>
      </c>
      <c r="R324" s="65">
        <f>IF(AND(J323&lt;&gt;0,J323&lt;&gt;"."),(J324-J323)*100/J323,".")</f>
        <v>-2.8100412139378044</v>
      </c>
      <c r="S324" s="65" t="str">
        <f>IF(AND(K323&lt;&gt;0,K323&lt;&gt;".",K324&lt;&gt;"."),(K324-K323)*100/K323,".")</f>
        <v>.</v>
      </c>
    </row>
    <row r="325" spans="2:19" ht="12">
      <c r="B325" s="48"/>
      <c r="C325" s="55">
        <v>2006</v>
      </c>
      <c r="D325" s="60">
        <v>2695</v>
      </c>
      <c r="E325" s="61">
        <v>42</v>
      </c>
      <c r="F325" s="60">
        <v>84</v>
      </c>
      <c r="G325" s="62" t="s">
        <v>44</v>
      </c>
      <c r="H325" s="62" t="str">
        <f>IF(G325&lt;&gt;".",F325+G325,".")</f>
        <v>.</v>
      </c>
      <c r="I325" s="61">
        <f>D325+E325</f>
        <v>2737</v>
      </c>
      <c r="J325" s="60">
        <f>D325+F325</f>
        <v>2779</v>
      </c>
      <c r="K325" s="62" t="str">
        <f>IF(H325&lt;&gt;".",D325+H325,".")</f>
        <v>.</v>
      </c>
      <c r="L325" s="63">
        <f>IF(J325&lt;&gt;0,I325*100/J325,".")</f>
        <v>98.48866498740554</v>
      </c>
      <c r="M325" s="64" t="str">
        <f>IF(K325&lt;&gt;".",IF(K325&lt;&gt;0,I325*100/K325,"."),".")</f>
        <v>.</v>
      </c>
      <c r="N325" s="62">
        <f>I325-J325</f>
        <v>-42</v>
      </c>
      <c r="O325" s="62" t="str">
        <f>IF(K325&lt;&gt;".",I325-K325,".")</f>
        <v>.</v>
      </c>
      <c r="P325" s="64">
        <f>IF(D324&lt;&gt;0,(D325-D324)*100/D324,".")</f>
        <v>7.242339832869081</v>
      </c>
      <c r="Q325" s="63">
        <f>IF(I324&lt;&gt;0,(I325-I324)*100/I324,".")</f>
        <v>6.9140625</v>
      </c>
      <c r="R325" s="65">
        <f>IF(AND(J324&lt;&gt;0,J324&lt;&gt;"."),(J325-J324)*100/J324,".")</f>
        <v>7.131842713955281</v>
      </c>
      <c r="S325" s="65" t="str">
        <f>IF(AND(K324&lt;&gt;0,K324&lt;&gt;".",K325&lt;&gt;"."),(K325-K324)*100/K324,".")</f>
        <v>.</v>
      </c>
    </row>
    <row r="326" spans="2:19" ht="12">
      <c r="B326" s="48"/>
      <c r="C326" s="55">
        <v>2007</v>
      </c>
      <c r="D326" s="60">
        <v>3071</v>
      </c>
      <c r="E326" s="61">
        <v>55</v>
      </c>
      <c r="F326" s="60">
        <v>108</v>
      </c>
      <c r="G326" s="62">
        <v>614</v>
      </c>
      <c r="H326" s="62">
        <f>IF(G326&lt;&gt;".",F326+G326,".")</f>
        <v>722</v>
      </c>
      <c r="I326" s="61">
        <f>D326+E326</f>
        <v>3126</v>
      </c>
      <c r="J326" s="60">
        <f>D326+F326</f>
        <v>3179</v>
      </c>
      <c r="K326" s="62">
        <f>IF(H326&lt;&gt;".",D326+H326,".")</f>
        <v>3793</v>
      </c>
      <c r="L326" s="63">
        <f>IF(J326&lt;&gt;0,I326*100/J326,".")</f>
        <v>98.33280905945266</v>
      </c>
      <c r="M326" s="64">
        <f>IF(K326&lt;&gt;".",IF(K326&lt;&gt;0,I326*100/K326,"."),".")</f>
        <v>82.41497495386238</v>
      </c>
      <c r="N326" s="62">
        <f>I326-J326</f>
        <v>-53</v>
      </c>
      <c r="O326" s="62">
        <f>IF(K326&lt;&gt;".",I326-K326,".")</f>
        <v>-667</v>
      </c>
      <c r="P326" s="64">
        <f>IF(D325&lt;&gt;0,(D326-D325)*100/D325,".")</f>
        <v>13.951762523191094</v>
      </c>
      <c r="Q326" s="63">
        <f>IF(I325&lt;&gt;0,(I326-I325)*100/I325,".")</f>
        <v>14.212641578370478</v>
      </c>
      <c r="R326" s="65">
        <f>IF(AND(J325&lt;&gt;0,J325&lt;&gt;"."),(J326-J325)*100/J325,".")</f>
        <v>14.39366678661389</v>
      </c>
      <c r="S326" s="65" t="str">
        <f>IF(AND(K325&lt;&gt;0,K325&lt;&gt;".",K326&lt;&gt;"."),(K326-K325)*100/K325,".")</f>
        <v>.</v>
      </c>
    </row>
    <row r="327" spans="2:19" ht="12">
      <c r="B327" s="48"/>
      <c r="C327" s="55">
        <v>2008</v>
      </c>
      <c r="D327" s="60">
        <v>3230</v>
      </c>
      <c r="E327" s="61">
        <v>91</v>
      </c>
      <c r="F327" s="60">
        <v>32</v>
      </c>
      <c r="G327" s="62">
        <v>898</v>
      </c>
      <c r="H327" s="62">
        <f>IF(G327&lt;&gt;".",F327+G327,".")</f>
        <v>930</v>
      </c>
      <c r="I327" s="61">
        <f>D327+E327</f>
        <v>3321</v>
      </c>
      <c r="J327" s="60">
        <f>D327+F327</f>
        <v>3262</v>
      </c>
      <c r="K327" s="62">
        <f>IF(H327&lt;&gt;".",D327+H327,".")</f>
        <v>4160</v>
      </c>
      <c r="L327" s="63">
        <f>IF(J327&lt;&gt;0,I327*100/J327,".")</f>
        <v>101.80870631514408</v>
      </c>
      <c r="M327" s="64">
        <f>IF(K327&lt;&gt;".",IF(K327&lt;&gt;0,I327*100/K327,"."),".")</f>
        <v>79.83173076923077</v>
      </c>
      <c r="N327" s="62">
        <f>I327-J327</f>
        <v>59</v>
      </c>
      <c r="O327" s="62">
        <f>IF(K327&lt;&gt;".",I327-K327,".")</f>
        <v>-839</v>
      </c>
      <c r="P327" s="64">
        <f>IF(D326&lt;&gt;0,(D327-D326)*100/D326,".")</f>
        <v>5.177466623249756</v>
      </c>
      <c r="Q327" s="63">
        <f>IF(I326&lt;&gt;0,(I327-I326)*100/I326,".")</f>
        <v>6.2380038387715935</v>
      </c>
      <c r="R327" s="65">
        <f>IF(AND(J326&lt;&gt;0,J326&lt;&gt;"."),(J327-J326)*100/J326,".")</f>
        <v>2.6108839257628187</v>
      </c>
      <c r="S327" s="65">
        <f>IF(AND(K326&lt;&gt;0,K326&lt;&gt;".",K327&lt;&gt;"."),(K327-K326)*100/K326,".")</f>
        <v>9.67571842868442</v>
      </c>
    </row>
    <row r="328" spans="2:19" ht="12">
      <c r="B328" s="48"/>
      <c r="C328" s="55">
        <v>2009</v>
      </c>
      <c r="D328" s="60">
        <v>2820</v>
      </c>
      <c r="E328" s="61">
        <v>66</v>
      </c>
      <c r="F328" s="60">
        <v>42</v>
      </c>
      <c r="G328" s="62">
        <v>877</v>
      </c>
      <c r="H328" s="62">
        <f>IF(G328&lt;&gt;".",F328+G328,".")</f>
        <v>919</v>
      </c>
      <c r="I328" s="61">
        <f>D328+E328</f>
        <v>2886</v>
      </c>
      <c r="J328" s="60">
        <f>D328+F328</f>
        <v>2862</v>
      </c>
      <c r="K328" s="62">
        <f>IF(H328&lt;&gt;".",D328+H328,".")</f>
        <v>3739</v>
      </c>
      <c r="L328" s="63">
        <f>IF(J328&lt;&gt;0,I328*100/J328,".")</f>
        <v>100.83857442348008</v>
      </c>
      <c r="M328" s="64">
        <f>IF(K328&lt;&gt;".",IF(K328&lt;&gt;0,I328*100/K328,"."),".")</f>
        <v>77.18641347953998</v>
      </c>
      <c r="N328" s="62">
        <f>I328-J328</f>
        <v>24</v>
      </c>
      <c r="O328" s="62">
        <f>IF(K328&lt;&gt;".",I328-K328,".")</f>
        <v>-853</v>
      </c>
      <c r="P328" s="64">
        <f>IF(D327&lt;&gt;0,(D328-D327)*100/D327,".")</f>
        <v>-12.693498452012383</v>
      </c>
      <c r="Q328" s="63">
        <f>IF(I327&lt;&gt;0,(I328-I327)*100/I327,".")</f>
        <v>-13.098464317976513</v>
      </c>
      <c r="R328" s="65">
        <f>IF(AND(J327&lt;&gt;0,J327&lt;&gt;"."),(J328-J327)*100/J327,".")</f>
        <v>-12.262415695892091</v>
      </c>
      <c r="S328" s="65">
        <f>IF(AND(K327&lt;&gt;0,K327&lt;&gt;".",K328&lt;&gt;"."),(K328-K327)*100/K327,".")</f>
        <v>-10.120192307692308</v>
      </c>
    </row>
    <row r="329" spans="2:19" ht="12">
      <c r="B329" s="48"/>
      <c r="C329" s="55">
        <v>2010</v>
      </c>
      <c r="D329" s="60">
        <v>3049</v>
      </c>
      <c r="E329" s="61">
        <v>34</v>
      </c>
      <c r="F329" s="60">
        <v>38</v>
      </c>
      <c r="G329" s="62">
        <v>720</v>
      </c>
      <c r="H329" s="62">
        <f>IF(G329&lt;&gt;".",F329+G329,".")</f>
        <v>758</v>
      </c>
      <c r="I329" s="61">
        <f>D329+E329</f>
        <v>3083</v>
      </c>
      <c r="J329" s="60">
        <f>D329+F329</f>
        <v>3087</v>
      </c>
      <c r="K329" s="62">
        <f>IF(H329&lt;&gt;".",D329+H329,".")</f>
        <v>3807</v>
      </c>
      <c r="L329" s="63">
        <f>IF(J329&lt;&gt;0,I329*100/J329,".")</f>
        <v>99.87042436022028</v>
      </c>
      <c r="M329" s="64">
        <f>IF(K329&lt;&gt;".",IF(K329&lt;&gt;0,I329*100/K329,"."),".")</f>
        <v>80.98240084055686</v>
      </c>
      <c r="N329" s="62">
        <f>I329-J329</f>
        <v>-4</v>
      </c>
      <c r="O329" s="62">
        <f>IF(K329&lt;&gt;".",I329-K329,".")</f>
        <v>-724</v>
      </c>
      <c r="P329" s="64">
        <f>IF(D328&lt;&gt;0,(D329-D328)*100/D328,".")</f>
        <v>8.120567375886525</v>
      </c>
      <c r="Q329" s="63">
        <f>IF(I328&lt;&gt;0,(I329-I328)*100/I328,".")</f>
        <v>6.826056826056826</v>
      </c>
      <c r="R329" s="65">
        <f>IF(AND(J328&lt;&gt;0,J328&lt;&gt;"."),(J329-J328)*100/J328,".")</f>
        <v>7.861635220125786</v>
      </c>
      <c r="S329" s="65">
        <f>IF(AND(K328&lt;&gt;0,K328&lt;&gt;".",K329&lt;&gt;"."),(K329-K328)*100/K328,".")</f>
        <v>1.8186680930730141</v>
      </c>
    </row>
    <row r="330" spans="2:19" ht="18.75" customHeight="1">
      <c r="B330" s="48"/>
      <c r="C330" s="55"/>
      <c r="D330" s="60"/>
      <c r="E330" s="61"/>
      <c r="F330" s="60"/>
      <c r="G330" s="62"/>
      <c r="H330" s="62"/>
      <c r="I330" s="61"/>
      <c r="J330" s="60"/>
      <c r="K330" s="62"/>
      <c r="L330" s="63"/>
      <c r="M330" s="64"/>
      <c r="N330" s="62"/>
      <c r="O330" s="62"/>
      <c r="P330" s="64"/>
      <c r="Q330" s="63"/>
      <c r="R330" s="65"/>
      <c r="S330" s="65"/>
    </row>
    <row r="331" spans="2:19" ht="24" customHeight="1">
      <c r="B331" s="48"/>
      <c r="C331" s="49" t="s">
        <v>71</v>
      </c>
      <c r="D331" s="50"/>
      <c r="E331" s="51"/>
      <c r="F331" s="50"/>
      <c r="G331" s="50"/>
      <c r="H331" s="52"/>
      <c r="I331" s="51"/>
      <c r="J331" s="50"/>
      <c r="K331" s="52"/>
      <c r="L331" s="50"/>
      <c r="M331" s="51"/>
      <c r="N331" s="50"/>
      <c r="O331" s="50"/>
      <c r="P331" s="51"/>
      <c r="Q331" s="50"/>
      <c r="R331" s="53"/>
      <c r="S331" s="53"/>
    </row>
    <row r="332" spans="2:19" ht="5.25" customHeight="1">
      <c r="B332" s="48"/>
      <c r="C332" s="55"/>
      <c r="D332" s="56"/>
      <c r="E332" s="57"/>
      <c r="F332" s="56"/>
      <c r="G332" s="56"/>
      <c r="H332" s="58"/>
      <c r="I332" s="57"/>
      <c r="J332" s="56"/>
      <c r="K332" s="58"/>
      <c r="L332" s="56"/>
      <c r="M332" s="57"/>
      <c r="N332" s="56"/>
      <c r="O332" s="56"/>
      <c r="P332" s="57"/>
      <c r="Q332" s="56"/>
      <c r="R332" s="59"/>
      <c r="S332" s="59"/>
    </row>
    <row r="333" spans="2:19" ht="12">
      <c r="B333" s="48"/>
      <c r="C333" s="55">
        <v>1998</v>
      </c>
      <c r="D333" s="60">
        <v>8110</v>
      </c>
      <c r="E333" s="61">
        <v>374</v>
      </c>
      <c r="F333" s="60">
        <v>322</v>
      </c>
      <c r="G333" s="62" t="s">
        <v>44</v>
      </c>
      <c r="H333" s="62" t="str">
        <f>IF(G333&lt;&gt;".",F333+G333,".")</f>
        <v>.</v>
      </c>
      <c r="I333" s="61">
        <f>D333+E333</f>
        <v>8484</v>
      </c>
      <c r="J333" s="60">
        <f>D333+F333</f>
        <v>8432</v>
      </c>
      <c r="K333" s="62" t="str">
        <f>IF(H333&lt;&gt;".",D333+H333,".")</f>
        <v>.</v>
      </c>
      <c r="L333" s="63">
        <f>IF(J333&lt;&gt;0,I333*100/J333,".")</f>
        <v>100.61669829222011</v>
      </c>
      <c r="M333" s="64" t="str">
        <f>IF(K333&lt;&gt;".",IF(K333&lt;&gt;0,I333*100/K333,"."),".")</f>
        <v>.</v>
      </c>
      <c r="N333" s="62">
        <f>I333-J333</f>
        <v>52</v>
      </c>
      <c r="O333" s="62" t="str">
        <f>IF(K333&lt;&gt;".",I333-K333,".")</f>
        <v>.</v>
      </c>
      <c r="P333" s="64" t="str">
        <f>IF(D332&lt;&gt;0,(D333-D332)*100/D332,".")</f>
        <v>.</v>
      </c>
      <c r="Q333" s="63" t="str">
        <f>IF(I332&lt;&gt;0,(I333-I332)*100/I332,".")</f>
        <v>.</v>
      </c>
      <c r="R333" s="65" t="str">
        <f>IF(AND(J332&lt;&gt;0,J332&lt;&gt;"."),(J333-J332)*100/J332,".")</f>
        <v>.</v>
      </c>
      <c r="S333" s="65" t="str">
        <f>IF(AND(K332&lt;&gt;0,K332&lt;&gt;".",K333&lt;&gt;"."),(K333-K332)*100/K332,".")</f>
        <v>.</v>
      </c>
    </row>
    <row r="334" spans="2:19" ht="12">
      <c r="B334" s="48"/>
      <c r="C334" s="55">
        <v>1999</v>
      </c>
      <c r="D334" s="60">
        <v>8585</v>
      </c>
      <c r="E334" s="61">
        <v>367</v>
      </c>
      <c r="F334" s="60">
        <v>287</v>
      </c>
      <c r="G334" s="62" t="s">
        <v>44</v>
      </c>
      <c r="H334" s="62" t="str">
        <f>IF(G334&lt;&gt;".",F334+G334,".")</f>
        <v>.</v>
      </c>
      <c r="I334" s="61">
        <f>D334+E334</f>
        <v>8952</v>
      </c>
      <c r="J334" s="60">
        <f>D334+F334</f>
        <v>8872</v>
      </c>
      <c r="K334" s="62" t="str">
        <f>IF(H334&lt;&gt;".",D334+H334,".")</f>
        <v>.</v>
      </c>
      <c r="L334" s="63">
        <f>IF(J334&lt;&gt;0,I334*100/J334,".")</f>
        <v>100.90171325518484</v>
      </c>
      <c r="M334" s="64" t="str">
        <f>IF(K334&lt;&gt;".",IF(K334&lt;&gt;0,I334*100/K334,"."),".")</f>
        <v>.</v>
      </c>
      <c r="N334" s="62">
        <f>I334-J334</f>
        <v>80</v>
      </c>
      <c r="O334" s="62" t="str">
        <f>IF(K334&lt;&gt;".",I334-K334,".")</f>
        <v>.</v>
      </c>
      <c r="P334" s="64">
        <f>IF(D333&lt;&gt;0,(D334-D333)*100/D333,".")</f>
        <v>5.856966707768187</v>
      </c>
      <c r="Q334" s="63">
        <f>IF(I333&lt;&gt;0,(I334-I333)*100/I333,".")</f>
        <v>5.516265912305516</v>
      </c>
      <c r="R334" s="65">
        <f>IF(AND(J333&lt;&gt;0,J333&lt;&gt;"."),(J334-J333)*100/J333,".")</f>
        <v>5.218216318785578</v>
      </c>
      <c r="S334" s="65" t="str">
        <f>IF(AND(K333&lt;&gt;0,K333&lt;&gt;".",K334&lt;&gt;"."),(K334-K333)*100/K333,".")</f>
        <v>.</v>
      </c>
    </row>
    <row r="335" spans="2:19" ht="12">
      <c r="B335" s="48"/>
      <c r="C335" s="55">
        <v>2000</v>
      </c>
      <c r="D335" s="60">
        <v>8620</v>
      </c>
      <c r="E335" s="61">
        <v>391</v>
      </c>
      <c r="F335" s="60">
        <v>200</v>
      </c>
      <c r="G335" s="62" t="s">
        <v>44</v>
      </c>
      <c r="H335" s="62" t="str">
        <f>IF(G335&lt;&gt;".",F335+G335,".")</f>
        <v>.</v>
      </c>
      <c r="I335" s="61">
        <f>D335+E335</f>
        <v>9011</v>
      </c>
      <c r="J335" s="60">
        <f>D335+F335</f>
        <v>8820</v>
      </c>
      <c r="K335" s="62" t="str">
        <f>IF(H335&lt;&gt;".",D335+H335,".")</f>
        <v>.</v>
      </c>
      <c r="L335" s="63">
        <f>IF(J335&lt;&gt;0,I335*100/J335,".")</f>
        <v>102.1655328798186</v>
      </c>
      <c r="M335" s="64" t="str">
        <f>IF(K335&lt;&gt;".",IF(K335&lt;&gt;0,I335*100/K335,"."),".")</f>
        <v>.</v>
      </c>
      <c r="N335" s="62">
        <f>I335-J335</f>
        <v>191</v>
      </c>
      <c r="O335" s="62" t="str">
        <f>IF(K335&lt;&gt;".",I335-K335,".")</f>
        <v>.</v>
      </c>
      <c r="P335" s="64">
        <f>IF(D334&lt;&gt;0,(D335-D334)*100/D334,".")</f>
        <v>0.40768782760629</v>
      </c>
      <c r="Q335" s="63">
        <f>IF(I334&lt;&gt;0,(I335-I334)*100/I334,".")</f>
        <v>0.659070598748883</v>
      </c>
      <c r="R335" s="65">
        <f>IF(AND(J334&lt;&gt;0,J334&lt;&gt;"."),(J335-J334)*100/J334,".")</f>
        <v>-0.5861136158701533</v>
      </c>
      <c r="S335" s="65" t="str">
        <f>IF(AND(K334&lt;&gt;0,K334&lt;&gt;".",K335&lt;&gt;"."),(K335-K334)*100/K334,".")</f>
        <v>.</v>
      </c>
    </row>
    <row r="336" spans="2:19" ht="12">
      <c r="B336" s="48"/>
      <c r="C336" s="55">
        <v>2001</v>
      </c>
      <c r="D336" s="60">
        <v>8506</v>
      </c>
      <c r="E336" s="61">
        <v>347</v>
      </c>
      <c r="F336" s="60">
        <v>206</v>
      </c>
      <c r="G336" s="62" t="s">
        <v>44</v>
      </c>
      <c r="H336" s="62" t="str">
        <f>IF(G336&lt;&gt;".",F336+G336,".")</f>
        <v>.</v>
      </c>
      <c r="I336" s="61">
        <f>D336+E336</f>
        <v>8853</v>
      </c>
      <c r="J336" s="60">
        <f>D336+F336</f>
        <v>8712</v>
      </c>
      <c r="K336" s="62" t="str">
        <f>IF(H336&lt;&gt;".",D336+H336,".")</f>
        <v>.</v>
      </c>
      <c r="L336" s="63">
        <f>IF(J336&lt;&gt;0,I336*100/J336,".")</f>
        <v>101.61845730027548</v>
      </c>
      <c r="M336" s="64" t="str">
        <f>IF(K336&lt;&gt;".",IF(K336&lt;&gt;0,I336*100/K336,"."),".")</f>
        <v>.</v>
      </c>
      <c r="N336" s="62">
        <f>I336-J336</f>
        <v>141</v>
      </c>
      <c r="O336" s="62" t="str">
        <f>IF(K336&lt;&gt;".",I336-K336,".")</f>
        <v>.</v>
      </c>
      <c r="P336" s="64">
        <f>IF(D335&lt;&gt;0,(D336-D335)*100/D335,".")</f>
        <v>-1.322505800464037</v>
      </c>
      <c r="Q336" s="63">
        <f>IF(I335&lt;&gt;0,(I336-I335)*100/I335,".")</f>
        <v>-1.7534124958384196</v>
      </c>
      <c r="R336" s="65">
        <f>IF(AND(J335&lt;&gt;0,J335&lt;&gt;"."),(J336-J335)*100/J335,".")</f>
        <v>-1.2244897959183674</v>
      </c>
      <c r="S336" s="65" t="str">
        <f>IF(AND(K335&lt;&gt;0,K335&lt;&gt;".",K336&lt;&gt;"."),(K336-K335)*100/K335,".")</f>
        <v>.</v>
      </c>
    </row>
    <row r="337" spans="2:19" ht="12">
      <c r="B337" s="48"/>
      <c r="C337" s="55">
        <v>2002</v>
      </c>
      <c r="D337" s="60">
        <v>8032</v>
      </c>
      <c r="E337" s="61">
        <v>364</v>
      </c>
      <c r="F337" s="60">
        <v>35</v>
      </c>
      <c r="G337" s="62" t="s">
        <v>44</v>
      </c>
      <c r="H337" s="62" t="str">
        <f>IF(G337&lt;&gt;".",F337+G337,".")</f>
        <v>.</v>
      </c>
      <c r="I337" s="61">
        <f>D337+E337</f>
        <v>8396</v>
      </c>
      <c r="J337" s="60">
        <f>D337+F337</f>
        <v>8067</v>
      </c>
      <c r="K337" s="62" t="str">
        <f>IF(H337&lt;&gt;".",D337+H337,".")</f>
        <v>.</v>
      </c>
      <c r="L337" s="63">
        <f>IF(J337&lt;&gt;0,I337*100/J337,".")</f>
        <v>104.07834387008802</v>
      </c>
      <c r="M337" s="64" t="str">
        <f>IF(K337&lt;&gt;".",IF(K337&lt;&gt;0,I337*100/K337,"."),".")</f>
        <v>.</v>
      </c>
      <c r="N337" s="62">
        <f>I337-J337</f>
        <v>329</v>
      </c>
      <c r="O337" s="62" t="str">
        <f>IF(K337&lt;&gt;".",I337-K337,".")</f>
        <v>.</v>
      </c>
      <c r="P337" s="64">
        <f>IF(D336&lt;&gt;0,(D337-D336)*100/D336,".")</f>
        <v>-5.5725370326828125</v>
      </c>
      <c r="Q337" s="63">
        <f>IF(I336&lt;&gt;0,(I337-I336)*100/I336,".")</f>
        <v>-5.162091946232915</v>
      </c>
      <c r="R337" s="65">
        <f>IF(AND(J336&lt;&gt;0,J336&lt;&gt;"."),(J337-J336)*100/J336,".")</f>
        <v>-7.403581267217631</v>
      </c>
      <c r="S337" s="65" t="str">
        <f>IF(AND(K336&lt;&gt;0,K336&lt;&gt;".",K337&lt;&gt;"."),(K337-K336)*100/K336,".")</f>
        <v>.</v>
      </c>
    </row>
    <row r="338" spans="2:19" ht="12">
      <c r="B338" s="48"/>
      <c r="C338" s="55">
        <v>2003</v>
      </c>
      <c r="D338" s="60">
        <v>7389</v>
      </c>
      <c r="E338" s="61">
        <v>231</v>
      </c>
      <c r="F338" s="60">
        <v>97</v>
      </c>
      <c r="G338" s="62" t="s">
        <v>44</v>
      </c>
      <c r="H338" s="62" t="str">
        <f>IF(G338&lt;&gt;".",F338+G338,".")</f>
        <v>.</v>
      </c>
      <c r="I338" s="61">
        <f>D338+E338</f>
        <v>7620</v>
      </c>
      <c r="J338" s="60">
        <f>D338+F338</f>
        <v>7486</v>
      </c>
      <c r="K338" s="62" t="str">
        <f>IF(H338&lt;&gt;".",D338+H338,".")</f>
        <v>.</v>
      </c>
      <c r="L338" s="63">
        <f>IF(J338&lt;&gt;0,I338*100/J338,".")</f>
        <v>101.79000801496126</v>
      </c>
      <c r="M338" s="64" t="str">
        <f>IF(K338&lt;&gt;".",IF(K338&lt;&gt;0,I338*100/K338,"."),".")</f>
        <v>.</v>
      </c>
      <c r="N338" s="62">
        <f>I338-J338</f>
        <v>134</v>
      </c>
      <c r="O338" s="62" t="str">
        <f>IF(K338&lt;&gt;".",I338-K338,".")</f>
        <v>.</v>
      </c>
      <c r="P338" s="64">
        <f>IF(D337&lt;&gt;0,(D338-D337)*100/D337,".")</f>
        <v>-8.005478087649402</v>
      </c>
      <c r="Q338" s="63">
        <f>IF(I337&lt;&gt;0,(I338-I337)*100/I337,".")</f>
        <v>-9.242496426869938</v>
      </c>
      <c r="R338" s="65">
        <f>IF(AND(J337&lt;&gt;0,J337&lt;&gt;"."),(J338-J337)*100/J337,".")</f>
        <v>-7.202181728027767</v>
      </c>
      <c r="S338" s="65" t="str">
        <f>IF(AND(K337&lt;&gt;0,K337&lt;&gt;".",K338&lt;&gt;"."),(K338-K337)*100/K337,".")</f>
        <v>.</v>
      </c>
    </row>
    <row r="339" spans="2:19" ht="12">
      <c r="B339" s="48"/>
      <c r="C339" s="55">
        <v>2004</v>
      </c>
      <c r="D339" s="60">
        <v>7911</v>
      </c>
      <c r="E339" s="61">
        <v>231</v>
      </c>
      <c r="F339" s="60">
        <v>279</v>
      </c>
      <c r="G339" s="62" t="s">
        <v>44</v>
      </c>
      <c r="H339" s="62" t="str">
        <f>IF(G339&lt;&gt;".",F339+G339,".")</f>
        <v>.</v>
      </c>
      <c r="I339" s="61">
        <f>D339+E339</f>
        <v>8142</v>
      </c>
      <c r="J339" s="60">
        <f>D339+F339</f>
        <v>8190</v>
      </c>
      <c r="K339" s="62" t="str">
        <f>IF(H339&lt;&gt;".",D339+H339,".")</f>
        <v>.</v>
      </c>
      <c r="L339" s="63">
        <f>IF(J339&lt;&gt;0,I339*100/J339,".")</f>
        <v>99.41391941391942</v>
      </c>
      <c r="M339" s="64" t="str">
        <f>IF(K339&lt;&gt;".",IF(K339&lt;&gt;0,I339*100/K339,"."),".")</f>
        <v>.</v>
      </c>
      <c r="N339" s="62">
        <f>I339-J339</f>
        <v>-48</v>
      </c>
      <c r="O339" s="62" t="str">
        <f>IF(K339&lt;&gt;".",I339-K339,".")</f>
        <v>.</v>
      </c>
      <c r="P339" s="64">
        <f>IF(D338&lt;&gt;0,(D339-D338)*100/D338,".")</f>
        <v>7.064555420219245</v>
      </c>
      <c r="Q339" s="63">
        <f>IF(I338&lt;&gt;0,(I339-I338)*100/I338,".")</f>
        <v>6.850393700787402</v>
      </c>
      <c r="R339" s="65">
        <f>IF(AND(J338&lt;&gt;0,J338&lt;&gt;"."),(J339-J338)*100/J338,".")</f>
        <v>9.404221212930803</v>
      </c>
      <c r="S339" s="65" t="str">
        <f>IF(AND(K338&lt;&gt;0,K338&lt;&gt;".",K339&lt;&gt;"."),(K339-K338)*100/K338,".")</f>
        <v>.</v>
      </c>
    </row>
    <row r="340" spans="2:19" ht="12">
      <c r="B340" s="48"/>
      <c r="C340" s="55">
        <v>2005</v>
      </c>
      <c r="D340" s="60">
        <v>7628</v>
      </c>
      <c r="E340" s="61">
        <v>184</v>
      </c>
      <c r="F340" s="60">
        <v>131</v>
      </c>
      <c r="G340" s="62" t="s">
        <v>44</v>
      </c>
      <c r="H340" s="62" t="str">
        <f>IF(G340&lt;&gt;".",F340+G340,".")</f>
        <v>.</v>
      </c>
      <c r="I340" s="61">
        <f>D340+E340</f>
        <v>7812</v>
      </c>
      <c r="J340" s="60">
        <f>D340+F340</f>
        <v>7759</v>
      </c>
      <c r="K340" s="62" t="str">
        <f>IF(H340&lt;&gt;".",D340+H340,".")</f>
        <v>.</v>
      </c>
      <c r="L340" s="63">
        <f>IF(J340&lt;&gt;0,I340*100/J340,".")</f>
        <v>100.68307771620054</v>
      </c>
      <c r="M340" s="64" t="str">
        <f>IF(K340&lt;&gt;".",IF(K340&lt;&gt;0,I340*100/K340,"."),".")</f>
        <v>.</v>
      </c>
      <c r="N340" s="62">
        <f>I340-J340</f>
        <v>53</v>
      </c>
      <c r="O340" s="62" t="str">
        <f>IF(K340&lt;&gt;".",I340-K340,".")</f>
        <v>.</v>
      </c>
      <c r="P340" s="64">
        <f>IF(D339&lt;&gt;0,(D340-D339)*100/D339,".")</f>
        <v>-3.577297433952724</v>
      </c>
      <c r="Q340" s="63">
        <f>IF(I339&lt;&gt;0,(I340-I339)*100/I339,".")</f>
        <v>-4.053058216654384</v>
      </c>
      <c r="R340" s="65">
        <f>IF(AND(J339&lt;&gt;0,J339&lt;&gt;"."),(J340-J339)*100/J339,".")</f>
        <v>-5.2625152625152625</v>
      </c>
      <c r="S340" s="65" t="str">
        <f>IF(AND(K339&lt;&gt;0,K339&lt;&gt;".",K340&lt;&gt;"."),(K340-K339)*100/K339,".")</f>
        <v>.</v>
      </c>
    </row>
    <row r="341" spans="2:19" ht="12">
      <c r="B341" s="48"/>
      <c r="C341" s="55">
        <v>2006</v>
      </c>
      <c r="D341" s="60">
        <v>7809</v>
      </c>
      <c r="E341" s="61">
        <v>226</v>
      </c>
      <c r="F341" s="60">
        <v>145</v>
      </c>
      <c r="G341" s="62" t="s">
        <v>44</v>
      </c>
      <c r="H341" s="62" t="str">
        <f>IF(G341&lt;&gt;".",F341+G341,".")</f>
        <v>.</v>
      </c>
      <c r="I341" s="61">
        <f>D341+E341</f>
        <v>8035</v>
      </c>
      <c r="J341" s="60">
        <f>D341+F341</f>
        <v>7954</v>
      </c>
      <c r="K341" s="62" t="str">
        <f>IF(H341&lt;&gt;".",D341+H341,".")</f>
        <v>.</v>
      </c>
      <c r="L341" s="63">
        <f>IF(J341&lt;&gt;0,I341*100/J341,".")</f>
        <v>101.01835554438019</v>
      </c>
      <c r="M341" s="64" t="str">
        <f>IF(K341&lt;&gt;".",IF(K341&lt;&gt;0,I341*100/K341,"."),".")</f>
        <v>.</v>
      </c>
      <c r="N341" s="62">
        <f>I341-J341</f>
        <v>81</v>
      </c>
      <c r="O341" s="62" t="str">
        <f>IF(K341&lt;&gt;".",I341-K341,".")</f>
        <v>.</v>
      </c>
      <c r="P341" s="64">
        <f>IF(D340&lt;&gt;0,(D341-D340)*100/D340,".")</f>
        <v>2.372836916622968</v>
      </c>
      <c r="Q341" s="63">
        <f>IF(I340&lt;&gt;0,(I341-I340)*100/I340,".")</f>
        <v>2.854582693292371</v>
      </c>
      <c r="R341" s="65">
        <f>IF(AND(J340&lt;&gt;0,J340&lt;&gt;"."),(J341-J340)*100/J340,".")</f>
        <v>2.5132104652661424</v>
      </c>
      <c r="S341" s="65" t="str">
        <f>IF(AND(K340&lt;&gt;0,K340&lt;&gt;".",K341&lt;&gt;"."),(K341-K340)*100/K340,".")</f>
        <v>.</v>
      </c>
    </row>
    <row r="342" spans="2:19" ht="12">
      <c r="B342" s="48"/>
      <c r="C342" s="55">
        <v>2007</v>
      </c>
      <c r="D342" s="60">
        <v>8523</v>
      </c>
      <c r="E342" s="61">
        <v>360</v>
      </c>
      <c r="F342" s="60">
        <v>150</v>
      </c>
      <c r="G342" s="62">
        <v>764</v>
      </c>
      <c r="H342" s="62">
        <f>IF(G342&lt;&gt;".",F342+G342,".")</f>
        <v>914</v>
      </c>
      <c r="I342" s="61">
        <f>D342+E342</f>
        <v>8883</v>
      </c>
      <c r="J342" s="60">
        <f>D342+F342</f>
        <v>8673</v>
      </c>
      <c r="K342" s="62">
        <f>IF(H342&lt;&gt;".",D342+H342,".")</f>
        <v>9437</v>
      </c>
      <c r="L342" s="63">
        <f>IF(J342&lt;&gt;0,I342*100/J342,".")</f>
        <v>102.42130750605327</v>
      </c>
      <c r="M342" s="64">
        <f>IF(K342&lt;&gt;".",IF(K342&lt;&gt;0,I342*100/K342,"."),".")</f>
        <v>94.12949030412207</v>
      </c>
      <c r="N342" s="62">
        <f>I342-J342</f>
        <v>210</v>
      </c>
      <c r="O342" s="62">
        <f>IF(K342&lt;&gt;".",I342-K342,".")</f>
        <v>-554</v>
      </c>
      <c r="P342" s="64">
        <f>IF(D341&lt;&gt;0,(D342-D341)*100/D341,".")</f>
        <v>9.14329619669612</v>
      </c>
      <c r="Q342" s="63">
        <f>IF(I341&lt;&gt;0,(I342-I341)*100/I341,".")</f>
        <v>10.553827006845053</v>
      </c>
      <c r="R342" s="65">
        <f>IF(AND(J341&lt;&gt;0,J341&lt;&gt;"."),(J342-J341)*100/J341,".")</f>
        <v>9.039476992708071</v>
      </c>
      <c r="S342" s="65" t="str">
        <f>IF(AND(K341&lt;&gt;0,K341&lt;&gt;".",K342&lt;&gt;"."),(K342-K341)*100/K341,".")</f>
        <v>.</v>
      </c>
    </row>
    <row r="343" spans="2:19" ht="12">
      <c r="B343" s="48"/>
      <c r="C343" s="55">
        <v>2008</v>
      </c>
      <c r="D343" s="60">
        <v>9730</v>
      </c>
      <c r="E343" s="61">
        <v>409</v>
      </c>
      <c r="F343" s="60">
        <v>45</v>
      </c>
      <c r="G343" s="62">
        <v>1033</v>
      </c>
      <c r="H343" s="62">
        <f>IF(G343&lt;&gt;".",F343+G343,".")</f>
        <v>1078</v>
      </c>
      <c r="I343" s="61">
        <f>D343+E343</f>
        <v>10139</v>
      </c>
      <c r="J343" s="60">
        <f>D343+F343</f>
        <v>9775</v>
      </c>
      <c r="K343" s="62">
        <f>IF(H343&lt;&gt;".",D343+H343,".")</f>
        <v>10808</v>
      </c>
      <c r="L343" s="63">
        <f>IF(J343&lt;&gt;0,I343*100/J343,".")</f>
        <v>103.7237851662404</v>
      </c>
      <c r="M343" s="64">
        <f>IF(K343&lt;&gt;".",IF(K343&lt;&gt;0,I343*100/K343,"."),".")</f>
        <v>93.8101406365655</v>
      </c>
      <c r="N343" s="62">
        <f>I343-J343</f>
        <v>364</v>
      </c>
      <c r="O343" s="62">
        <f>IF(K343&lt;&gt;".",I343-K343,".")</f>
        <v>-669</v>
      </c>
      <c r="P343" s="64">
        <f>IF(D342&lt;&gt;0,(D343-D342)*100/D342,".")</f>
        <v>14.161680159568228</v>
      </c>
      <c r="Q343" s="63">
        <f>IF(I342&lt;&gt;0,(I343-I342)*100/I342,".")</f>
        <v>14.139367330856693</v>
      </c>
      <c r="R343" s="65">
        <f>IF(AND(J342&lt;&gt;0,J342&lt;&gt;"."),(J343-J342)*100/J342,".")</f>
        <v>12.706099388908106</v>
      </c>
      <c r="S343" s="65">
        <f>IF(AND(K342&lt;&gt;0,K342&lt;&gt;".",K343&lt;&gt;"."),(K343-K342)*100/K342,".")</f>
        <v>14.527922009113066</v>
      </c>
    </row>
    <row r="344" spans="2:19" ht="12">
      <c r="B344" s="48"/>
      <c r="C344" s="55">
        <v>2009</v>
      </c>
      <c r="D344" s="60">
        <v>7975</v>
      </c>
      <c r="E344" s="61">
        <v>386</v>
      </c>
      <c r="F344" s="60">
        <v>54</v>
      </c>
      <c r="G344" s="62">
        <v>839</v>
      </c>
      <c r="H344" s="62">
        <f>IF(G344&lt;&gt;".",F344+G344,".")</f>
        <v>893</v>
      </c>
      <c r="I344" s="61">
        <f>D344+E344</f>
        <v>8361</v>
      </c>
      <c r="J344" s="60">
        <f>D344+F344</f>
        <v>8029</v>
      </c>
      <c r="K344" s="62">
        <f>IF(H344&lt;&gt;".",D344+H344,".")</f>
        <v>8868</v>
      </c>
      <c r="L344" s="63">
        <f>IF(J344&lt;&gt;0,I344*100/J344,".")</f>
        <v>104.1350105866235</v>
      </c>
      <c r="M344" s="64">
        <f>IF(K344&lt;&gt;".",IF(K344&lt;&gt;0,I344*100/K344,"."),".")</f>
        <v>94.2828146143437</v>
      </c>
      <c r="N344" s="62">
        <f>I344-J344</f>
        <v>332</v>
      </c>
      <c r="O344" s="62">
        <f>IF(K344&lt;&gt;".",I344-K344,".")</f>
        <v>-507</v>
      </c>
      <c r="P344" s="64">
        <f>IF(D343&lt;&gt;0,(D344-D343)*100/D343,".")</f>
        <v>-18.03699897225077</v>
      </c>
      <c r="Q344" s="63">
        <f>IF(I343&lt;&gt;0,(I344-I343)*100/I343,".")</f>
        <v>-17.536246178124074</v>
      </c>
      <c r="R344" s="65">
        <f>IF(AND(J343&lt;&gt;0,J343&lt;&gt;"."),(J344-J343)*100/J343,".")</f>
        <v>-17.861892583120206</v>
      </c>
      <c r="S344" s="65">
        <f>IF(AND(K343&lt;&gt;0,K343&lt;&gt;".",K344&lt;&gt;"."),(K344-K343)*100/K343,".")</f>
        <v>-17.949666913397483</v>
      </c>
    </row>
    <row r="345" spans="2:19" ht="12">
      <c r="B345" s="48"/>
      <c r="C345" s="55">
        <v>2010</v>
      </c>
      <c r="D345" s="60">
        <v>8038</v>
      </c>
      <c r="E345" s="61">
        <v>210</v>
      </c>
      <c r="F345" s="60">
        <v>63</v>
      </c>
      <c r="G345" s="62">
        <v>913</v>
      </c>
      <c r="H345" s="62">
        <f>IF(G345&lt;&gt;".",F345+G345,".")</f>
        <v>976</v>
      </c>
      <c r="I345" s="61">
        <f>D345+E345</f>
        <v>8248</v>
      </c>
      <c r="J345" s="60">
        <f>D345+F345</f>
        <v>8101</v>
      </c>
      <c r="K345" s="62">
        <f>IF(H345&lt;&gt;".",D345+H345,".")</f>
        <v>9014</v>
      </c>
      <c r="L345" s="63">
        <f>IF(J345&lt;&gt;0,I345*100/J345,".")</f>
        <v>101.81459079126034</v>
      </c>
      <c r="M345" s="64">
        <f>IF(K345&lt;&gt;".",IF(K345&lt;&gt;0,I345*100/K345,"."),".")</f>
        <v>91.50210783226093</v>
      </c>
      <c r="N345" s="62">
        <f>I345-J345</f>
        <v>147</v>
      </c>
      <c r="O345" s="62">
        <f>IF(K345&lt;&gt;".",I345-K345,".")</f>
        <v>-766</v>
      </c>
      <c r="P345" s="64">
        <f>IF(D344&lt;&gt;0,(D345-D344)*100/D344,".")</f>
        <v>0.7899686520376176</v>
      </c>
      <c r="Q345" s="63">
        <f>IF(I344&lt;&gt;0,(I345-I344)*100/I344,".")</f>
        <v>-1.3515129769166367</v>
      </c>
      <c r="R345" s="65">
        <f>IF(AND(J344&lt;&gt;0,J344&lt;&gt;"."),(J345-J344)*100/J344,".")</f>
        <v>0.896749283846058</v>
      </c>
      <c r="S345" s="65">
        <f>IF(AND(K344&lt;&gt;0,K344&lt;&gt;".",K345&lt;&gt;"."),(K345-K344)*100/K344,".")</f>
        <v>1.6463689670726207</v>
      </c>
    </row>
    <row r="346" spans="2:19" ht="18.75" customHeight="1">
      <c r="B346" s="48"/>
      <c r="C346" s="55"/>
      <c r="D346" s="60"/>
      <c r="E346" s="61"/>
      <c r="F346" s="60"/>
      <c r="G346" s="62"/>
      <c r="H346" s="62"/>
      <c r="I346" s="61"/>
      <c r="J346" s="60"/>
      <c r="K346" s="62"/>
      <c r="L346" s="63"/>
      <c r="M346" s="64"/>
      <c r="N346" s="62"/>
      <c r="O346" s="62"/>
      <c r="P346" s="64"/>
      <c r="Q346" s="63"/>
      <c r="R346" s="65"/>
      <c r="S346" s="65"/>
    </row>
    <row r="347" spans="2:19" ht="24" customHeight="1">
      <c r="B347" s="48"/>
      <c r="C347" s="49" t="s">
        <v>72</v>
      </c>
      <c r="D347" s="50"/>
      <c r="E347" s="51"/>
      <c r="F347" s="50"/>
      <c r="G347" s="50"/>
      <c r="H347" s="52"/>
      <c r="I347" s="51"/>
      <c r="J347" s="50"/>
      <c r="K347" s="52"/>
      <c r="L347" s="50"/>
      <c r="M347" s="51"/>
      <c r="N347" s="50"/>
      <c r="O347" s="50"/>
      <c r="P347" s="51"/>
      <c r="Q347" s="50"/>
      <c r="R347" s="53"/>
      <c r="S347" s="53"/>
    </row>
    <row r="348" spans="2:19" ht="5.25" customHeight="1">
      <c r="B348" s="48"/>
      <c r="C348" s="55"/>
      <c r="D348" s="56"/>
      <c r="E348" s="57"/>
      <c r="F348" s="56"/>
      <c r="G348" s="56"/>
      <c r="H348" s="58"/>
      <c r="I348" s="57"/>
      <c r="J348" s="56"/>
      <c r="K348" s="58"/>
      <c r="L348" s="56"/>
      <c r="M348" s="57"/>
      <c r="N348" s="56"/>
      <c r="O348" s="56"/>
      <c r="P348" s="57"/>
      <c r="Q348" s="56"/>
      <c r="R348" s="59"/>
      <c r="S348" s="59"/>
    </row>
    <row r="349" spans="2:19" ht="12">
      <c r="B349" s="48"/>
      <c r="C349" s="55">
        <v>1998</v>
      </c>
      <c r="D349" s="60">
        <v>3386</v>
      </c>
      <c r="E349" s="61">
        <v>202</v>
      </c>
      <c r="F349" s="60">
        <v>201</v>
      </c>
      <c r="G349" s="62" t="s">
        <v>44</v>
      </c>
      <c r="H349" s="62" t="str">
        <f>IF(G349&lt;&gt;".",F349+G349,".")</f>
        <v>.</v>
      </c>
      <c r="I349" s="61">
        <f>D349+E349</f>
        <v>3588</v>
      </c>
      <c r="J349" s="60">
        <f>D349+F349</f>
        <v>3587</v>
      </c>
      <c r="K349" s="62" t="str">
        <f>IF(H349&lt;&gt;".",D349+H349,".")</f>
        <v>.</v>
      </c>
      <c r="L349" s="63">
        <f>IF(J349&lt;&gt;0,I349*100/J349,".")</f>
        <v>100.02787844995818</v>
      </c>
      <c r="M349" s="64" t="str">
        <f>IF(K349&lt;&gt;".",IF(K349&lt;&gt;0,I349*100/K349,"."),".")</f>
        <v>.</v>
      </c>
      <c r="N349" s="62">
        <f>I349-J349</f>
        <v>1</v>
      </c>
      <c r="O349" s="62" t="str">
        <f>IF(K349&lt;&gt;".",I349-K349,".")</f>
        <v>.</v>
      </c>
      <c r="P349" s="64" t="str">
        <f>IF(D348&lt;&gt;0,(D349-D348)*100/D348,".")</f>
        <v>.</v>
      </c>
      <c r="Q349" s="63" t="str">
        <f>IF(I348&lt;&gt;0,(I349-I348)*100/I348,".")</f>
        <v>.</v>
      </c>
      <c r="R349" s="65" t="str">
        <f>IF(AND(J348&lt;&gt;0,J348&lt;&gt;"."),(J349-J348)*100/J348,".")</f>
        <v>.</v>
      </c>
      <c r="S349" s="65" t="str">
        <f>IF(AND(K348&lt;&gt;0,K348&lt;&gt;".",K349&lt;&gt;"."),(K349-K348)*100/K348,".")</f>
        <v>.</v>
      </c>
    </row>
    <row r="350" spans="2:19" ht="12">
      <c r="B350" s="48"/>
      <c r="C350" s="55">
        <v>1999</v>
      </c>
      <c r="D350" s="60">
        <v>3520</v>
      </c>
      <c r="E350" s="61">
        <v>207</v>
      </c>
      <c r="F350" s="60">
        <v>198</v>
      </c>
      <c r="G350" s="62" t="s">
        <v>44</v>
      </c>
      <c r="H350" s="62" t="str">
        <f>IF(G350&lt;&gt;".",F350+G350,".")</f>
        <v>.</v>
      </c>
      <c r="I350" s="61">
        <f>D350+E350</f>
        <v>3727</v>
      </c>
      <c r="J350" s="60">
        <f>D350+F350</f>
        <v>3718</v>
      </c>
      <c r="K350" s="62" t="str">
        <f>IF(H350&lt;&gt;".",D350+H350,".")</f>
        <v>.</v>
      </c>
      <c r="L350" s="63">
        <f>IF(J350&lt;&gt;0,I350*100/J350,".")</f>
        <v>100.24206562668101</v>
      </c>
      <c r="M350" s="64" t="str">
        <f>IF(K350&lt;&gt;".",IF(K350&lt;&gt;0,I350*100/K350,"."),".")</f>
        <v>.</v>
      </c>
      <c r="N350" s="62">
        <f>I350-J350</f>
        <v>9</v>
      </c>
      <c r="O350" s="62" t="str">
        <f>IF(K350&lt;&gt;".",I350-K350,".")</f>
        <v>.</v>
      </c>
      <c r="P350" s="64">
        <f>IF(D349&lt;&gt;0,(D350-D349)*100/D349,".")</f>
        <v>3.9574719432959244</v>
      </c>
      <c r="Q350" s="63">
        <f>IF(I349&lt;&gt;0,(I350-I349)*100/I349,".")</f>
        <v>3.8740245261984394</v>
      </c>
      <c r="R350" s="65">
        <f>IF(AND(J349&lt;&gt;0,J349&lt;&gt;"."),(J350-J349)*100/J349,".")</f>
        <v>3.652076944521885</v>
      </c>
      <c r="S350" s="65" t="str">
        <f>IF(AND(K349&lt;&gt;0,K349&lt;&gt;".",K350&lt;&gt;"."),(K350-K349)*100/K349,".")</f>
        <v>.</v>
      </c>
    </row>
    <row r="351" spans="2:19" ht="12">
      <c r="B351" s="48"/>
      <c r="C351" s="55">
        <v>2000</v>
      </c>
      <c r="D351" s="60">
        <v>3653</v>
      </c>
      <c r="E351" s="61">
        <v>237</v>
      </c>
      <c r="F351" s="60">
        <v>203</v>
      </c>
      <c r="G351" s="62" t="s">
        <v>44</v>
      </c>
      <c r="H351" s="62" t="str">
        <f>IF(G351&lt;&gt;".",F351+G351,".")</f>
        <v>.</v>
      </c>
      <c r="I351" s="61">
        <f>D351+E351</f>
        <v>3890</v>
      </c>
      <c r="J351" s="60">
        <f>D351+F351</f>
        <v>3856</v>
      </c>
      <c r="K351" s="62" t="str">
        <f>IF(H351&lt;&gt;".",D351+H351,".")</f>
        <v>.</v>
      </c>
      <c r="L351" s="63">
        <f>IF(J351&lt;&gt;0,I351*100/J351,".")</f>
        <v>100.88174273858921</v>
      </c>
      <c r="M351" s="64" t="str">
        <f>IF(K351&lt;&gt;".",IF(K351&lt;&gt;0,I351*100/K351,"."),".")</f>
        <v>.</v>
      </c>
      <c r="N351" s="62">
        <f>I351-J351</f>
        <v>34</v>
      </c>
      <c r="O351" s="62" t="str">
        <f>IF(K351&lt;&gt;".",I351-K351,".")</f>
        <v>.</v>
      </c>
      <c r="P351" s="64">
        <f>IF(D350&lt;&gt;0,(D351-D350)*100/D350,".")</f>
        <v>3.778409090909091</v>
      </c>
      <c r="Q351" s="63">
        <f>IF(I350&lt;&gt;0,(I351-I350)*100/I350,".")</f>
        <v>4.373490743225114</v>
      </c>
      <c r="R351" s="65">
        <f>IF(AND(J350&lt;&gt;0,J350&lt;&gt;"."),(J351-J350)*100/J350,".")</f>
        <v>3.7116729424421733</v>
      </c>
      <c r="S351" s="65" t="str">
        <f>IF(AND(K350&lt;&gt;0,K350&lt;&gt;".",K351&lt;&gt;"."),(K351-K350)*100/K350,".")</f>
        <v>.</v>
      </c>
    </row>
    <row r="352" spans="2:19" ht="12">
      <c r="B352" s="48"/>
      <c r="C352" s="55">
        <v>2001</v>
      </c>
      <c r="D352" s="60">
        <v>3502</v>
      </c>
      <c r="E352" s="61">
        <v>248</v>
      </c>
      <c r="F352" s="60">
        <v>125</v>
      </c>
      <c r="G352" s="62" t="s">
        <v>44</v>
      </c>
      <c r="H352" s="62" t="str">
        <f>IF(G352&lt;&gt;".",F352+G352,".")</f>
        <v>.</v>
      </c>
      <c r="I352" s="61">
        <f>D352+E352</f>
        <v>3750</v>
      </c>
      <c r="J352" s="60">
        <f>D352+F352</f>
        <v>3627</v>
      </c>
      <c r="K352" s="62" t="str">
        <f>IF(H352&lt;&gt;".",D352+H352,".")</f>
        <v>.</v>
      </c>
      <c r="L352" s="63">
        <f>IF(J352&lt;&gt;0,I352*100/J352,".")</f>
        <v>103.3912324234905</v>
      </c>
      <c r="M352" s="64" t="str">
        <f>IF(K352&lt;&gt;".",IF(K352&lt;&gt;0,I352*100/K352,"."),".")</f>
        <v>.</v>
      </c>
      <c r="N352" s="62">
        <f>I352-J352</f>
        <v>123</v>
      </c>
      <c r="O352" s="62" t="str">
        <f>IF(K352&lt;&gt;".",I352-K352,".")</f>
        <v>.</v>
      </c>
      <c r="P352" s="64">
        <f>IF(D351&lt;&gt;0,(D352-D351)*100/D351,".")</f>
        <v>-4.133588831097728</v>
      </c>
      <c r="Q352" s="63">
        <f>IF(I351&lt;&gt;0,(I352-I351)*100/I351,".")</f>
        <v>-3.5989717223650386</v>
      </c>
      <c r="R352" s="65">
        <f>IF(AND(J351&lt;&gt;0,J351&lt;&gt;"."),(J352-J351)*100/J351,".")</f>
        <v>-5.9387966804979255</v>
      </c>
      <c r="S352" s="65" t="str">
        <f>IF(AND(K351&lt;&gt;0,K351&lt;&gt;".",K352&lt;&gt;"."),(K352-K351)*100/K351,".")</f>
        <v>.</v>
      </c>
    </row>
    <row r="353" spans="2:19" ht="12">
      <c r="B353" s="48"/>
      <c r="C353" s="55">
        <v>2002</v>
      </c>
      <c r="D353" s="60">
        <v>3219</v>
      </c>
      <c r="E353" s="61">
        <v>219</v>
      </c>
      <c r="F353" s="60">
        <v>183</v>
      </c>
      <c r="G353" s="62" t="s">
        <v>44</v>
      </c>
      <c r="H353" s="62" t="str">
        <f>IF(G353&lt;&gt;".",F353+G353,".")</f>
        <v>.</v>
      </c>
      <c r="I353" s="61">
        <f>D353+E353</f>
        <v>3438</v>
      </c>
      <c r="J353" s="60">
        <f>D353+F353</f>
        <v>3402</v>
      </c>
      <c r="K353" s="62" t="str">
        <f>IF(H353&lt;&gt;".",D353+H353,".")</f>
        <v>.</v>
      </c>
      <c r="L353" s="63">
        <f>IF(J353&lt;&gt;0,I353*100/J353,".")</f>
        <v>101.05820105820106</v>
      </c>
      <c r="M353" s="64" t="str">
        <f>IF(K353&lt;&gt;".",IF(K353&lt;&gt;0,I353*100/K353,"."),".")</f>
        <v>.</v>
      </c>
      <c r="N353" s="62">
        <f>I353-J353</f>
        <v>36</v>
      </c>
      <c r="O353" s="62" t="str">
        <f>IF(K353&lt;&gt;".",I353-K353,".")</f>
        <v>.</v>
      </c>
      <c r="P353" s="64">
        <f>IF(D352&lt;&gt;0,(D353-D352)*100/D352,".")</f>
        <v>-8.081096516276414</v>
      </c>
      <c r="Q353" s="63">
        <f>IF(I352&lt;&gt;0,(I353-I352)*100/I352,".")</f>
        <v>-8.32</v>
      </c>
      <c r="R353" s="65">
        <f>IF(AND(J352&lt;&gt;0,J352&lt;&gt;"."),(J353-J352)*100/J352,".")</f>
        <v>-6.20347394540943</v>
      </c>
      <c r="S353" s="65" t="str">
        <f>IF(AND(K352&lt;&gt;0,K352&lt;&gt;".",K353&lt;&gt;"."),(K353-K352)*100/K352,".")</f>
        <v>.</v>
      </c>
    </row>
    <row r="354" spans="2:19" ht="12">
      <c r="B354" s="48"/>
      <c r="C354" s="55">
        <v>2003</v>
      </c>
      <c r="D354" s="60">
        <v>3194</v>
      </c>
      <c r="E354" s="61">
        <v>215</v>
      </c>
      <c r="F354" s="60">
        <v>205</v>
      </c>
      <c r="G354" s="62" t="s">
        <v>44</v>
      </c>
      <c r="H354" s="62" t="str">
        <f>IF(G354&lt;&gt;".",F354+G354,".")</f>
        <v>.</v>
      </c>
      <c r="I354" s="61">
        <f>D354+E354</f>
        <v>3409</v>
      </c>
      <c r="J354" s="60">
        <f>D354+F354</f>
        <v>3399</v>
      </c>
      <c r="K354" s="62" t="str">
        <f>IF(H354&lt;&gt;".",D354+H354,".")</f>
        <v>.</v>
      </c>
      <c r="L354" s="63">
        <f>IF(J354&lt;&gt;0,I354*100/J354,".")</f>
        <v>100.29420417769933</v>
      </c>
      <c r="M354" s="64" t="str">
        <f>IF(K354&lt;&gt;".",IF(K354&lt;&gt;0,I354*100/K354,"."),".")</f>
        <v>.</v>
      </c>
      <c r="N354" s="62">
        <f>I354-J354</f>
        <v>10</v>
      </c>
      <c r="O354" s="62" t="str">
        <f>IF(K354&lt;&gt;".",I354-K354,".")</f>
        <v>.</v>
      </c>
      <c r="P354" s="64">
        <f>IF(D353&lt;&gt;0,(D354-D353)*100/D353,".")</f>
        <v>-0.7766387076731904</v>
      </c>
      <c r="Q354" s="63">
        <f>IF(I353&lt;&gt;0,(I354-I353)*100/I353,".")</f>
        <v>-0.8435136707388017</v>
      </c>
      <c r="R354" s="65">
        <f>IF(AND(J353&lt;&gt;0,J353&lt;&gt;"."),(J354-J353)*100/J353,".")</f>
        <v>-0.08818342151675485</v>
      </c>
      <c r="S354" s="65" t="str">
        <f>IF(AND(K353&lt;&gt;0,K353&lt;&gt;".",K354&lt;&gt;"."),(K354-K353)*100/K353,".")</f>
        <v>.</v>
      </c>
    </row>
    <row r="355" spans="2:19" ht="12">
      <c r="B355" s="48"/>
      <c r="C355" s="55">
        <v>2004</v>
      </c>
      <c r="D355" s="60">
        <v>3290</v>
      </c>
      <c r="E355" s="61">
        <v>168</v>
      </c>
      <c r="F355" s="60">
        <v>266</v>
      </c>
      <c r="G355" s="62" t="s">
        <v>44</v>
      </c>
      <c r="H355" s="62" t="str">
        <f>IF(G355&lt;&gt;".",F355+G355,".")</f>
        <v>.</v>
      </c>
      <c r="I355" s="61">
        <f>D355+E355</f>
        <v>3458</v>
      </c>
      <c r="J355" s="60">
        <f>D355+F355</f>
        <v>3556</v>
      </c>
      <c r="K355" s="62" t="str">
        <f>IF(H355&lt;&gt;".",D355+H355,".")</f>
        <v>.</v>
      </c>
      <c r="L355" s="63">
        <f>IF(J355&lt;&gt;0,I355*100/J355,".")</f>
        <v>97.24409448818898</v>
      </c>
      <c r="M355" s="64" t="str">
        <f>IF(K355&lt;&gt;".",IF(K355&lt;&gt;0,I355*100/K355,"."),".")</f>
        <v>.</v>
      </c>
      <c r="N355" s="62">
        <f>I355-J355</f>
        <v>-98</v>
      </c>
      <c r="O355" s="62" t="str">
        <f>IF(K355&lt;&gt;".",I355-K355,".")</f>
        <v>.</v>
      </c>
      <c r="P355" s="64">
        <f>IF(D354&lt;&gt;0,(D355-D354)*100/D354,".")</f>
        <v>3.005635566687539</v>
      </c>
      <c r="Q355" s="63">
        <f>IF(I354&lt;&gt;0,(I355-I354)*100/I354,".")</f>
        <v>1.4373716632443532</v>
      </c>
      <c r="R355" s="65">
        <f>IF(AND(J354&lt;&gt;0,J354&lt;&gt;"."),(J355-J354)*100/J354,".")</f>
        <v>4.619005589879376</v>
      </c>
      <c r="S355" s="65" t="str">
        <f>IF(AND(K354&lt;&gt;0,K354&lt;&gt;".",K355&lt;&gt;"."),(K355-K354)*100/K354,".")</f>
        <v>.</v>
      </c>
    </row>
    <row r="356" spans="2:19" ht="12">
      <c r="B356" s="48"/>
      <c r="C356" s="55">
        <v>2005</v>
      </c>
      <c r="D356" s="60">
        <v>3027</v>
      </c>
      <c r="E356" s="61">
        <v>222</v>
      </c>
      <c r="F356" s="60">
        <v>356</v>
      </c>
      <c r="G356" s="62" t="s">
        <v>44</v>
      </c>
      <c r="H356" s="62" t="str">
        <f>IF(G356&lt;&gt;".",F356+G356,".")</f>
        <v>.</v>
      </c>
      <c r="I356" s="61">
        <f>D356+E356</f>
        <v>3249</v>
      </c>
      <c r="J356" s="60">
        <f>D356+F356</f>
        <v>3383</v>
      </c>
      <c r="K356" s="62" t="str">
        <f>IF(H356&lt;&gt;".",D356+H356,".")</f>
        <v>.</v>
      </c>
      <c r="L356" s="63">
        <f>IF(J356&lt;&gt;0,I356*100/J356,".")</f>
        <v>96.03901862252438</v>
      </c>
      <c r="M356" s="64" t="str">
        <f>IF(K356&lt;&gt;".",IF(K356&lt;&gt;0,I356*100/K356,"."),".")</f>
        <v>.</v>
      </c>
      <c r="N356" s="62">
        <f>I356-J356</f>
        <v>-134</v>
      </c>
      <c r="O356" s="62" t="str">
        <f>IF(K356&lt;&gt;".",I356-K356,".")</f>
        <v>.</v>
      </c>
      <c r="P356" s="64">
        <f>IF(D355&lt;&gt;0,(D356-D355)*100/D355,".")</f>
        <v>-7.993920972644377</v>
      </c>
      <c r="Q356" s="63">
        <f>IF(I355&lt;&gt;0,(I356-I355)*100/I355,".")</f>
        <v>-6.043956043956044</v>
      </c>
      <c r="R356" s="65">
        <f>IF(AND(J355&lt;&gt;0,J355&lt;&gt;"."),(J356-J355)*100/J355,".")</f>
        <v>-4.865016872890888</v>
      </c>
      <c r="S356" s="65" t="str">
        <f>IF(AND(K355&lt;&gt;0,K355&lt;&gt;".",K356&lt;&gt;"."),(K356-K355)*100/K355,".")</f>
        <v>.</v>
      </c>
    </row>
    <row r="357" spans="2:19" ht="12">
      <c r="B357" s="48"/>
      <c r="C357" s="55">
        <v>2006</v>
      </c>
      <c r="D357" s="60">
        <v>3232</v>
      </c>
      <c r="E357" s="61">
        <v>193</v>
      </c>
      <c r="F357" s="60">
        <v>282</v>
      </c>
      <c r="G357" s="62" t="s">
        <v>44</v>
      </c>
      <c r="H357" s="62" t="str">
        <f>IF(G357&lt;&gt;".",F357+G357,".")</f>
        <v>.</v>
      </c>
      <c r="I357" s="61">
        <f>D357+E357</f>
        <v>3425</v>
      </c>
      <c r="J357" s="60">
        <f>D357+F357</f>
        <v>3514</v>
      </c>
      <c r="K357" s="62" t="str">
        <f>IF(H357&lt;&gt;".",D357+H357,".")</f>
        <v>.</v>
      </c>
      <c r="L357" s="63">
        <f>IF(J357&lt;&gt;0,I357*100/J357,".")</f>
        <v>97.46727376209448</v>
      </c>
      <c r="M357" s="64" t="str">
        <f>IF(K357&lt;&gt;".",IF(K357&lt;&gt;0,I357*100/K357,"."),".")</f>
        <v>.</v>
      </c>
      <c r="N357" s="62">
        <f>I357-J357</f>
        <v>-89</v>
      </c>
      <c r="O357" s="62" t="str">
        <f>IF(K357&lt;&gt;".",I357-K357,".")</f>
        <v>.</v>
      </c>
      <c r="P357" s="64">
        <f>IF(D356&lt;&gt;0,(D357-D356)*100/D356,".")</f>
        <v>6.772381896266931</v>
      </c>
      <c r="Q357" s="63">
        <f>IF(I356&lt;&gt;0,(I357-I356)*100/I356,".")</f>
        <v>5.417051400430902</v>
      </c>
      <c r="R357" s="65">
        <f>IF(AND(J356&lt;&gt;0,J356&lt;&gt;"."),(J357-J356)*100/J356,".")</f>
        <v>3.8723026899201893</v>
      </c>
      <c r="S357" s="65" t="str">
        <f>IF(AND(K356&lt;&gt;0,K356&lt;&gt;".",K357&lt;&gt;"."),(K357-K356)*100/K356,".")</f>
        <v>.</v>
      </c>
    </row>
    <row r="358" spans="2:19" ht="12">
      <c r="B358" s="48"/>
      <c r="C358" s="55">
        <v>2007</v>
      </c>
      <c r="D358" s="60">
        <v>3648</v>
      </c>
      <c r="E358" s="61">
        <v>258</v>
      </c>
      <c r="F358" s="60">
        <v>198</v>
      </c>
      <c r="G358" s="62">
        <v>293</v>
      </c>
      <c r="H358" s="62">
        <f>IF(G358&lt;&gt;".",F358+G358,".")</f>
        <v>491</v>
      </c>
      <c r="I358" s="61">
        <f>D358+E358</f>
        <v>3906</v>
      </c>
      <c r="J358" s="60">
        <f>D358+F358</f>
        <v>3846</v>
      </c>
      <c r="K358" s="62">
        <f>IF(H358&lt;&gt;".",D358+H358,".")</f>
        <v>4139</v>
      </c>
      <c r="L358" s="63">
        <f>IF(J358&lt;&gt;0,I358*100/J358,".")</f>
        <v>101.5600624024961</v>
      </c>
      <c r="M358" s="64">
        <f>IF(K358&lt;&gt;".",IF(K358&lt;&gt;0,I358*100/K358,"."),".")</f>
        <v>94.37062092292824</v>
      </c>
      <c r="N358" s="62">
        <f>I358-J358</f>
        <v>60</v>
      </c>
      <c r="O358" s="62">
        <f>IF(K358&lt;&gt;".",I358-K358,".")</f>
        <v>-233</v>
      </c>
      <c r="P358" s="64">
        <f>IF(D357&lt;&gt;0,(D358-D357)*100/D357,".")</f>
        <v>12.871287128712872</v>
      </c>
      <c r="Q358" s="63">
        <f>IF(I357&lt;&gt;0,(I358-I357)*100/I357,".")</f>
        <v>14.043795620437956</v>
      </c>
      <c r="R358" s="65">
        <f>IF(AND(J357&lt;&gt;0,J357&lt;&gt;"."),(J358-J357)*100/J357,".")</f>
        <v>9.447922595332955</v>
      </c>
      <c r="S358" s="65" t="str">
        <f>IF(AND(K357&lt;&gt;0,K357&lt;&gt;".",K358&lt;&gt;"."),(K358-K357)*100/K357,".")</f>
        <v>.</v>
      </c>
    </row>
    <row r="359" spans="2:19" ht="12">
      <c r="B359" s="48"/>
      <c r="C359" s="55">
        <v>2008</v>
      </c>
      <c r="D359" s="60">
        <v>3796</v>
      </c>
      <c r="E359" s="61">
        <v>180</v>
      </c>
      <c r="F359" s="60">
        <v>169</v>
      </c>
      <c r="G359" s="62">
        <v>370</v>
      </c>
      <c r="H359" s="62">
        <f>IF(G359&lt;&gt;".",F359+G359,".")</f>
        <v>539</v>
      </c>
      <c r="I359" s="61">
        <f>D359+E359</f>
        <v>3976</v>
      </c>
      <c r="J359" s="60">
        <f>D359+F359</f>
        <v>3965</v>
      </c>
      <c r="K359" s="62">
        <f>IF(H359&lt;&gt;".",D359+H359,".")</f>
        <v>4335</v>
      </c>
      <c r="L359" s="63">
        <f>IF(J359&lt;&gt;0,I359*100/J359,".")</f>
        <v>100.27742749054225</v>
      </c>
      <c r="M359" s="64">
        <f>IF(K359&lt;&gt;".",IF(K359&lt;&gt;0,I359*100/K359,"."),".")</f>
        <v>91.71856978085351</v>
      </c>
      <c r="N359" s="62">
        <f>I359-J359</f>
        <v>11</v>
      </c>
      <c r="O359" s="62">
        <f>IF(K359&lt;&gt;".",I359-K359,".")</f>
        <v>-359</v>
      </c>
      <c r="P359" s="64">
        <f>IF(D358&lt;&gt;0,(D359-D358)*100/D358,".")</f>
        <v>4.057017543859649</v>
      </c>
      <c r="Q359" s="63">
        <f>IF(I358&lt;&gt;0,(I359-I358)*100/I358,".")</f>
        <v>1.7921146953405018</v>
      </c>
      <c r="R359" s="65">
        <f>IF(AND(J358&lt;&gt;0,J358&lt;&gt;"."),(J359-J358)*100/J358,".")</f>
        <v>3.094123764950598</v>
      </c>
      <c r="S359" s="65">
        <f>IF(AND(K358&lt;&gt;0,K358&lt;&gt;".",K359&lt;&gt;"."),(K359-K358)*100/K358,".")</f>
        <v>4.735443343802851</v>
      </c>
    </row>
    <row r="360" spans="2:19" ht="12">
      <c r="B360" s="48"/>
      <c r="C360" s="55">
        <v>2009</v>
      </c>
      <c r="D360" s="60">
        <v>3421</v>
      </c>
      <c r="E360" s="61">
        <v>52</v>
      </c>
      <c r="F360" s="60">
        <v>99</v>
      </c>
      <c r="G360" s="62">
        <v>256</v>
      </c>
      <c r="H360" s="62">
        <f>IF(G360&lt;&gt;".",F360+G360,".")</f>
        <v>355</v>
      </c>
      <c r="I360" s="61">
        <f>D360+E360</f>
        <v>3473</v>
      </c>
      <c r="J360" s="60">
        <f>D360+F360</f>
        <v>3520</v>
      </c>
      <c r="K360" s="62">
        <f>IF(H360&lt;&gt;".",D360+H360,".")</f>
        <v>3776</v>
      </c>
      <c r="L360" s="63">
        <f>IF(J360&lt;&gt;0,I360*100/J360,".")</f>
        <v>98.66477272727273</v>
      </c>
      <c r="M360" s="64">
        <f>IF(K360&lt;&gt;".",IF(K360&lt;&gt;0,I360*100/K360,"."),".")</f>
        <v>91.97563559322033</v>
      </c>
      <c r="N360" s="62">
        <f>I360-J360</f>
        <v>-47</v>
      </c>
      <c r="O360" s="62">
        <f>IF(K360&lt;&gt;".",I360-K360,".")</f>
        <v>-303</v>
      </c>
      <c r="P360" s="64">
        <f>IF(D359&lt;&gt;0,(D360-D359)*100/D359,".")</f>
        <v>-9.87881981032666</v>
      </c>
      <c r="Q360" s="63">
        <f>IF(I359&lt;&gt;0,(I360-I359)*100/I359,".")</f>
        <v>-12.650905432595573</v>
      </c>
      <c r="R360" s="65">
        <f>IF(AND(J359&lt;&gt;0,J359&lt;&gt;"."),(J360-J359)*100/J359,".")</f>
        <v>-11.223203026481714</v>
      </c>
      <c r="S360" s="65">
        <f>IF(AND(K359&lt;&gt;0,K359&lt;&gt;".",K360&lt;&gt;"."),(K360-K359)*100/K359,".")</f>
        <v>-12.895040369088813</v>
      </c>
    </row>
    <row r="361" spans="2:19" ht="12">
      <c r="B361" s="48"/>
      <c r="C361" s="55">
        <v>2010</v>
      </c>
      <c r="D361" s="60">
        <v>3347</v>
      </c>
      <c r="E361" s="61">
        <v>76</v>
      </c>
      <c r="F361" s="60">
        <v>115</v>
      </c>
      <c r="G361" s="62">
        <v>370</v>
      </c>
      <c r="H361" s="62">
        <f>IF(G361&lt;&gt;".",F361+G361,".")</f>
        <v>485</v>
      </c>
      <c r="I361" s="61">
        <f>D361+E361</f>
        <v>3423</v>
      </c>
      <c r="J361" s="60">
        <f>D361+F361</f>
        <v>3462</v>
      </c>
      <c r="K361" s="62">
        <f>IF(H361&lt;&gt;".",D361+H361,".")</f>
        <v>3832</v>
      </c>
      <c r="L361" s="63">
        <f>IF(J361&lt;&gt;0,I361*100/J361,".")</f>
        <v>98.87348353552859</v>
      </c>
      <c r="M361" s="64">
        <f>IF(K361&lt;&gt;".",IF(K361&lt;&gt;0,I361*100/K361,"."),".")</f>
        <v>89.32672233820459</v>
      </c>
      <c r="N361" s="62">
        <f>I361-J361</f>
        <v>-39</v>
      </c>
      <c r="O361" s="62">
        <f>IF(K361&lt;&gt;".",I361-K361,".")</f>
        <v>-409</v>
      </c>
      <c r="P361" s="64">
        <f>IF(D360&lt;&gt;0,(D361-D360)*100/D360,".")</f>
        <v>-2.1631102016954107</v>
      </c>
      <c r="Q361" s="63">
        <f>IF(I360&lt;&gt;0,(I361-I360)*100/I360,".")</f>
        <v>-1.439677512237259</v>
      </c>
      <c r="R361" s="65">
        <f>IF(AND(J360&lt;&gt;0,J360&lt;&gt;"."),(J361-J360)*100/J360,".")</f>
        <v>-1.6477272727272727</v>
      </c>
      <c r="S361" s="65">
        <f>IF(AND(K360&lt;&gt;0,K360&lt;&gt;".",K361&lt;&gt;"."),(K361-K360)*100/K360,".")</f>
        <v>1.4830508474576272</v>
      </c>
    </row>
    <row r="362" spans="2:19" ht="18.75" customHeight="1">
      <c r="B362" s="48"/>
      <c r="C362" s="55"/>
      <c r="D362" s="60"/>
      <c r="E362" s="61"/>
      <c r="F362" s="60"/>
      <c r="G362" s="62"/>
      <c r="H362" s="62"/>
      <c r="I362" s="61"/>
      <c r="J362" s="60"/>
      <c r="K362" s="62"/>
      <c r="L362" s="63"/>
      <c r="M362" s="64"/>
      <c r="N362" s="62"/>
      <c r="O362" s="62"/>
      <c r="P362" s="64"/>
      <c r="Q362" s="63"/>
      <c r="R362" s="65"/>
      <c r="S362" s="65"/>
    </row>
    <row r="363" spans="2:19" ht="24" customHeight="1">
      <c r="B363" s="48"/>
      <c r="C363" s="49" t="s">
        <v>73</v>
      </c>
      <c r="D363" s="50"/>
      <c r="E363" s="51"/>
      <c r="F363" s="50"/>
      <c r="G363" s="50"/>
      <c r="H363" s="52"/>
      <c r="I363" s="51"/>
      <c r="J363" s="50"/>
      <c r="K363" s="52"/>
      <c r="L363" s="50"/>
      <c r="M363" s="51"/>
      <c r="N363" s="50"/>
      <c r="O363" s="50"/>
      <c r="P363" s="51"/>
      <c r="Q363" s="50"/>
      <c r="R363" s="53"/>
      <c r="S363" s="53"/>
    </row>
    <row r="364" spans="2:19" ht="5.25" customHeight="1">
      <c r="B364" s="48"/>
      <c r="C364" s="55"/>
      <c r="D364" s="56"/>
      <c r="E364" s="57"/>
      <c r="F364" s="56"/>
      <c r="G364" s="56"/>
      <c r="H364" s="58"/>
      <c r="I364" s="57"/>
      <c r="J364" s="56"/>
      <c r="K364" s="58"/>
      <c r="L364" s="56"/>
      <c r="M364" s="57"/>
      <c r="N364" s="56"/>
      <c r="O364" s="56"/>
      <c r="P364" s="57"/>
      <c r="Q364" s="56"/>
      <c r="R364" s="59"/>
      <c r="S364" s="59"/>
    </row>
    <row r="365" spans="2:19" ht="12">
      <c r="B365" s="48"/>
      <c r="C365" s="55">
        <v>1998</v>
      </c>
      <c r="D365" s="60">
        <v>2351</v>
      </c>
      <c r="E365" s="61">
        <v>154</v>
      </c>
      <c r="F365" s="60">
        <v>23</v>
      </c>
      <c r="G365" s="62" t="s">
        <v>44</v>
      </c>
      <c r="H365" s="62" t="str">
        <f>IF(G365&lt;&gt;".",F365+G365,".")</f>
        <v>.</v>
      </c>
      <c r="I365" s="61">
        <f>D365+E365</f>
        <v>2505</v>
      </c>
      <c r="J365" s="60">
        <f>D365+F365</f>
        <v>2374</v>
      </c>
      <c r="K365" s="62" t="str">
        <f>IF(H365&lt;&gt;".",D365+H365,".")</f>
        <v>.</v>
      </c>
      <c r="L365" s="63">
        <f>IF(J365&lt;&gt;0,I365*100/J365,".")</f>
        <v>105.51811288963775</v>
      </c>
      <c r="M365" s="64" t="str">
        <f>IF(K365&lt;&gt;".",IF(K365&lt;&gt;0,I365*100/K365,"."),".")</f>
        <v>.</v>
      </c>
      <c r="N365" s="62">
        <f>I365-J365</f>
        <v>131</v>
      </c>
      <c r="O365" s="62" t="str">
        <f>IF(K365&lt;&gt;".",I365-K365,".")</f>
        <v>.</v>
      </c>
      <c r="P365" s="64" t="str">
        <f>IF(D364&lt;&gt;0,(D365-D364)*100/D364,".")</f>
        <v>.</v>
      </c>
      <c r="Q365" s="63" t="str">
        <f>IF(I364&lt;&gt;0,(I365-I364)*100/I364,".")</f>
        <v>.</v>
      </c>
      <c r="R365" s="65" t="str">
        <f>IF(AND(J364&lt;&gt;0,J364&lt;&gt;"."),(J365-J364)*100/J364,".")</f>
        <v>.</v>
      </c>
      <c r="S365" s="65" t="str">
        <f>IF(AND(K364&lt;&gt;0,K364&lt;&gt;".",K365&lt;&gt;"."),(K365-K364)*100/K364,".")</f>
        <v>.</v>
      </c>
    </row>
    <row r="366" spans="2:19" ht="12">
      <c r="B366" s="48"/>
      <c r="C366" s="55">
        <v>1999</v>
      </c>
      <c r="D366" s="60">
        <v>2428</v>
      </c>
      <c r="E366" s="61">
        <v>72</v>
      </c>
      <c r="F366" s="60">
        <v>3</v>
      </c>
      <c r="G366" s="62" t="s">
        <v>44</v>
      </c>
      <c r="H366" s="62" t="str">
        <f>IF(G366&lt;&gt;".",F366+G366,".")</f>
        <v>.</v>
      </c>
      <c r="I366" s="61">
        <f>D366+E366</f>
        <v>2500</v>
      </c>
      <c r="J366" s="60">
        <f>D366+F366</f>
        <v>2431</v>
      </c>
      <c r="K366" s="62" t="str">
        <f>IF(H366&lt;&gt;".",D366+H366,".")</f>
        <v>.</v>
      </c>
      <c r="L366" s="63">
        <f>IF(J366&lt;&gt;0,I366*100/J366,".")</f>
        <v>102.83833813245577</v>
      </c>
      <c r="M366" s="64" t="str">
        <f>IF(K366&lt;&gt;".",IF(K366&lt;&gt;0,I366*100/K366,"."),".")</f>
        <v>.</v>
      </c>
      <c r="N366" s="62">
        <f>I366-J366</f>
        <v>69</v>
      </c>
      <c r="O366" s="62" t="str">
        <f>IF(K366&lt;&gt;".",I366-K366,".")</f>
        <v>.</v>
      </c>
      <c r="P366" s="64">
        <f>IF(D365&lt;&gt;0,(D366-D365)*100/D365,".")</f>
        <v>3.2752020416843894</v>
      </c>
      <c r="Q366" s="63">
        <f>IF(I365&lt;&gt;0,(I366-I365)*100/I365,".")</f>
        <v>-0.1996007984031936</v>
      </c>
      <c r="R366" s="65">
        <f>IF(AND(J365&lt;&gt;0,J365&lt;&gt;"."),(J366-J365)*100/J365,".")</f>
        <v>2.401010951979781</v>
      </c>
      <c r="S366" s="65" t="str">
        <f>IF(AND(K365&lt;&gt;0,K365&lt;&gt;".",K366&lt;&gt;"."),(K366-K365)*100/K365,".")</f>
        <v>.</v>
      </c>
    </row>
    <row r="367" spans="2:19" ht="12">
      <c r="B367" s="48"/>
      <c r="C367" s="55">
        <v>2000</v>
      </c>
      <c r="D367" s="60">
        <v>2330</v>
      </c>
      <c r="E367" s="61">
        <v>170</v>
      </c>
      <c r="F367" s="60">
        <v>24</v>
      </c>
      <c r="G367" s="62" t="s">
        <v>44</v>
      </c>
      <c r="H367" s="62" t="str">
        <f>IF(G367&lt;&gt;".",F367+G367,".")</f>
        <v>.</v>
      </c>
      <c r="I367" s="61">
        <f>D367+E367</f>
        <v>2500</v>
      </c>
      <c r="J367" s="60">
        <f>D367+F367</f>
        <v>2354</v>
      </c>
      <c r="K367" s="62" t="str">
        <f>IF(H367&lt;&gt;".",D367+H367,".")</f>
        <v>.</v>
      </c>
      <c r="L367" s="63">
        <f>IF(J367&lt;&gt;0,I367*100/J367,".")</f>
        <v>106.20220900594732</v>
      </c>
      <c r="M367" s="64" t="str">
        <f>IF(K367&lt;&gt;".",IF(K367&lt;&gt;0,I367*100/K367,"."),".")</f>
        <v>.</v>
      </c>
      <c r="N367" s="62">
        <f>I367-J367</f>
        <v>146</v>
      </c>
      <c r="O367" s="62" t="str">
        <f>IF(K367&lt;&gt;".",I367-K367,".")</f>
        <v>.</v>
      </c>
      <c r="P367" s="64">
        <f>IF(D366&lt;&gt;0,(D367-D366)*100/D366,".")</f>
        <v>-4.036243822075782</v>
      </c>
      <c r="Q367" s="63">
        <f>IF(I366&lt;&gt;0,(I367-I366)*100/I366,".")</f>
        <v>0</v>
      </c>
      <c r="R367" s="65">
        <f>IF(AND(J366&lt;&gt;0,J366&lt;&gt;"."),(J367-J366)*100/J366,".")</f>
        <v>-3.167420814479638</v>
      </c>
      <c r="S367" s="65" t="str">
        <f>IF(AND(K366&lt;&gt;0,K366&lt;&gt;".",K367&lt;&gt;"."),(K367-K366)*100/K366,".")</f>
        <v>.</v>
      </c>
    </row>
    <row r="368" spans="2:19" ht="12">
      <c r="B368" s="48"/>
      <c r="C368" s="55">
        <v>2001</v>
      </c>
      <c r="D368" s="60">
        <v>2289</v>
      </c>
      <c r="E368" s="61">
        <v>76</v>
      </c>
      <c r="F368" s="60">
        <v>8</v>
      </c>
      <c r="G368" s="62" t="s">
        <v>44</v>
      </c>
      <c r="H368" s="62" t="str">
        <f>IF(G368&lt;&gt;".",F368+G368,".")</f>
        <v>.</v>
      </c>
      <c r="I368" s="61">
        <f>D368+E368</f>
        <v>2365</v>
      </c>
      <c r="J368" s="60">
        <f>D368+F368</f>
        <v>2297</v>
      </c>
      <c r="K368" s="62" t="str">
        <f>IF(H368&lt;&gt;".",D368+H368,".")</f>
        <v>.</v>
      </c>
      <c r="L368" s="63">
        <f>IF(J368&lt;&gt;0,I368*100/J368,".")</f>
        <v>102.96038310840227</v>
      </c>
      <c r="M368" s="64" t="str">
        <f>IF(K368&lt;&gt;".",IF(K368&lt;&gt;0,I368*100/K368,"."),".")</f>
        <v>.</v>
      </c>
      <c r="N368" s="62">
        <f>I368-J368</f>
        <v>68</v>
      </c>
      <c r="O368" s="62" t="str">
        <f>IF(K368&lt;&gt;".",I368-K368,".")</f>
        <v>.</v>
      </c>
      <c r="P368" s="64">
        <f>IF(D367&lt;&gt;0,(D368-D367)*100/D367,".")</f>
        <v>-1.759656652360515</v>
      </c>
      <c r="Q368" s="63">
        <f>IF(I367&lt;&gt;0,(I368-I367)*100/I367,".")</f>
        <v>-5.4</v>
      </c>
      <c r="R368" s="65">
        <f>IF(AND(J367&lt;&gt;0,J367&lt;&gt;"."),(J368-J367)*100/J367,".")</f>
        <v>-2.421410365335599</v>
      </c>
      <c r="S368" s="65" t="str">
        <f>IF(AND(K367&lt;&gt;0,K367&lt;&gt;".",K368&lt;&gt;"."),(K368-K367)*100/K367,".")</f>
        <v>.</v>
      </c>
    </row>
    <row r="369" spans="2:19" ht="12">
      <c r="B369" s="48"/>
      <c r="C369" s="55">
        <v>2002</v>
      </c>
      <c r="D369" s="60">
        <v>2101</v>
      </c>
      <c r="E369" s="61">
        <v>44</v>
      </c>
      <c r="F369" s="60">
        <v>43</v>
      </c>
      <c r="G369" s="62" t="s">
        <v>44</v>
      </c>
      <c r="H369" s="62" t="str">
        <f>IF(G369&lt;&gt;".",F369+G369,".")</f>
        <v>.</v>
      </c>
      <c r="I369" s="61">
        <f>D369+E369</f>
        <v>2145</v>
      </c>
      <c r="J369" s="60">
        <f>D369+F369</f>
        <v>2144</v>
      </c>
      <c r="K369" s="62" t="str">
        <f>IF(H369&lt;&gt;".",D369+H369,".")</f>
        <v>.</v>
      </c>
      <c r="L369" s="63">
        <f>IF(J369&lt;&gt;0,I369*100/J369,".")</f>
        <v>100.04664179104478</v>
      </c>
      <c r="M369" s="64" t="str">
        <f>IF(K369&lt;&gt;".",IF(K369&lt;&gt;0,I369*100/K369,"."),".")</f>
        <v>.</v>
      </c>
      <c r="N369" s="62">
        <f>I369-J369</f>
        <v>1</v>
      </c>
      <c r="O369" s="62" t="str">
        <f>IF(K369&lt;&gt;".",I369-K369,".")</f>
        <v>.</v>
      </c>
      <c r="P369" s="64">
        <f>IF(D368&lt;&gt;0,(D369-D368)*100/D368,".")</f>
        <v>-8.21319353429445</v>
      </c>
      <c r="Q369" s="63">
        <f>IF(I368&lt;&gt;0,(I369-I368)*100/I368,".")</f>
        <v>-9.30232558139535</v>
      </c>
      <c r="R369" s="65">
        <f>IF(AND(J368&lt;&gt;0,J368&lt;&gt;"."),(J369-J368)*100/J368,".")</f>
        <v>-6.660861993905094</v>
      </c>
      <c r="S369" s="65" t="str">
        <f>IF(AND(K368&lt;&gt;0,K368&lt;&gt;".",K369&lt;&gt;"."),(K369-K368)*100/K368,".")</f>
        <v>.</v>
      </c>
    </row>
    <row r="370" spans="2:19" ht="12">
      <c r="B370" s="48"/>
      <c r="C370" s="55">
        <v>2003</v>
      </c>
      <c r="D370" s="60">
        <v>2011</v>
      </c>
      <c r="E370" s="61">
        <v>84</v>
      </c>
      <c r="F370" s="60">
        <v>58</v>
      </c>
      <c r="G370" s="62" t="s">
        <v>44</v>
      </c>
      <c r="H370" s="62" t="str">
        <f>IF(G370&lt;&gt;".",F370+G370,".")</f>
        <v>.</v>
      </c>
      <c r="I370" s="61">
        <f>D370+E370</f>
        <v>2095</v>
      </c>
      <c r="J370" s="60">
        <f>D370+F370</f>
        <v>2069</v>
      </c>
      <c r="K370" s="62" t="str">
        <f>IF(H370&lt;&gt;".",D370+H370,".")</f>
        <v>.</v>
      </c>
      <c r="L370" s="63">
        <f>IF(J370&lt;&gt;0,I370*100/J370,".")</f>
        <v>101.25664572257129</v>
      </c>
      <c r="M370" s="64" t="str">
        <f>IF(K370&lt;&gt;".",IF(K370&lt;&gt;0,I370*100/K370,"."),".")</f>
        <v>.</v>
      </c>
      <c r="N370" s="62">
        <f>I370-J370</f>
        <v>26</v>
      </c>
      <c r="O370" s="62" t="str">
        <f>IF(K370&lt;&gt;".",I370-K370,".")</f>
        <v>.</v>
      </c>
      <c r="P370" s="64">
        <f>IF(D369&lt;&gt;0,(D370-D369)*100/D369,".")</f>
        <v>-4.283674440742503</v>
      </c>
      <c r="Q370" s="63">
        <f>IF(I369&lt;&gt;0,(I370-I369)*100/I369,".")</f>
        <v>-2.331002331002331</v>
      </c>
      <c r="R370" s="65">
        <f>IF(AND(J369&lt;&gt;0,J369&lt;&gt;"."),(J370-J369)*100/J369,".")</f>
        <v>-3.498134328358209</v>
      </c>
      <c r="S370" s="65" t="str">
        <f>IF(AND(K369&lt;&gt;0,K369&lt;&gt;".",K370&lt;&gt;"."),(K370-K369)*100/K369,".")</f>
        <v>.</v>
      </c>
    </row>
    <row r="371" spans="2:19" ht="12">
      <c r="B371" s="48"/>
      <c r="C371" s="55">
        <v>2004</v>
      </c>
      <c r="D371" s="60">
        <v>1993</v>
      </c>
      <c r="E371" s="61">
        <v>42</v>
      </c>
      <c r="F371" s="60">
        <v>91</v>
      </c>
      <c r="G371" s="62" t="s">
        <v>44</v>
      </c>
      <c r="H371" s="62" t="str">
        <f>IF(G371&lt;&gt;".",F371+G371,".")</f>
        <v>.</v>
      </c>
      <c r="I371" s="61">
        <f>D371+E371</f>
        <v>2035</v>
      </c>
      <c r="J371" s="60">
        <f>D371+F371</f>
        <v>2084</v>
      </c>
      <c r="K371" s="62" t="str">
        <f>IF(H371&lt;&gt;".",D371+H371,".")</f>
        <v>.</v>
      </c>
      <c r="L371" s="63">
        <f>IF(J371&lt;&gt;0,I371*100/J371,".")</f>
        <v>97.64875239923225</v>
      </c>
      <c r="M371" s="64" t="str">
        <f>IF(K371&lt;&gt;".",IF(K371&lt;&gt;0,I371*100/K371,"."),".")</f>
        <v>.</v>
      </c>
      <c r="N371" s="62">
        <f>I371-J371</f>
        <v>-49</v>
      </c>
      <c r="O371" s="62" t="str">
        <f>IF(K371&lt;&gt;".",I371-K371,".")</f>
        <v>.</v>
      </c>
      <c r="P371" s="64">
        <f>IF(D370&lt;&gt;0,(D371-D370)*100/D370,".")</f>
        <v>-0.8950770760815515</v>
      </c>
      <c r="Q371" s="63">
        <f>IF(I370&lt;&gt;0,(I371-I370)*100/I370,".")</f>
        <v>-2.863961813842482</v>
      </c>
      <c r="R371" s="65">
        <f>IF(AND(J370&lt;&gt;0,J370&lt;&gt;"."),(J371-J370)*100/J370,".")</f>
        <v>0.7249879168680522</v>
      </c>
      <c r="S371" s="65" t="str">
        <f>IF(AND(K370&lt;&gt;0,K370&lt;&gt;".",K371&lt;&gt;"."),(K371-K370)*100/K370,".")</f>
        <v>.</v>
      </c>
    </row>
    <row r="372" spans="2:19" ht="12">
      <c r="B372" s="48"/>
      <c r="C372" s="55">
        <v>2005</v>
      </c>
      <c r="D372" s="60">
        <v>1977</v>
      </c>
      <c r="E372" s="61">
        <v>70</v>
      </c>
      <c r="F372" s="60">
        <v>138</v>
      </c>
      <c r="G372" s="62" t="s">
        <v>44</v>
      </c>
      <c r="H372" s="62" t="str">
        <f>IF(G372&lt;&gt;".",F372+G372,".")</f>
        <v>.</v>
      </c>
      <c r="I372" s="61">
        <f>D372+E372</f>
        <v>2047</v>
      </c>
      <c r="J372" s="60">
        <f>D372+F372</f>
        <v>2115</v>
      </c>
      <c r="K372" s="62" t="str">
        <f>IF(H372&lt;&gt;".",D372+H372,".")</f>
        <v>.</v>
      </c>
      <c r="L372" s="63">
        <f>IF(J372&lt;&gt;0,I372*100/J372,".")</f>
        <v>96.78486997635933</v>
      </c>
      <c r="M372" s="64" t="str">
        <f>IF(K372&lt;&gt;".",IF(K372&lt;&gt;0,I372*100/K372,"."),".")</f>
        <v>.</v>
      </c>
      <c r="N372" s="62">
        <f>I372-J372</f>
        <v>-68</v>
      </c>
      <c r="O372" s="62" t="str">
        <f>IF(K372&lt;&gt;".",I372-K372,".")</f>
        <v>.</v>
      </c>
      <c r="P372" s="64">
        <f>IF(D371&lt;&gt;0,(D372-D371)*100/D371,".")</f>
        <v>-0.8028098344204716</v>
      </c>
      <c r="Q372" s="63">
        <f>IF(I371&lt;&gt;0,(I372-I371)*100/I371,".")</f>
        <v>0.5896805896805897</v>
      </c>
      <c r="R372" s="65">
        <f>IF(AND(J371&lt;&gt;0,J371&lt;&gt;"."),(J372-J371)*100/J371,".")</f>
        <v>1.4875239923224568</v>
      </c>
      <c r="S372" s="65" t="str">
        <f>IF(AND(K371&lt;&gt;0,K371&lt;&gt;".",K372&lt;&gt;"."),(K372-K371)*100/K371,".")</f>
        <v>.</v>
      </c>
    </row>
    <row r="373" spans="2:19" ht="12">
      <c r="B373" s="48"/>
      <c r="C373" s="55">
        <v>2006</v>
      </c>
      <c r="D373" s="60">
        <v>2034</v>
      </c>
      <c r="E373" s="61">
        <v>81</v>
      </c>
      <c r="F373" s="60">
        <v>122</v>
      </c>
      <c r="G373" s="62" t="s">
        <v>44</v>
      </c>
      <c r="H373" s="62" t="str">
        <f>IF(G373&lt;&gt;".",F373+G373,".")</f>
        <v>.</v>
      </c>
      <c r="I373" s="61">
        <f>D373+E373</f>
        <v>2115</v>
      </c>
      <c r="J373" s="60">
        <f>D373+F373</f>
        <v>2156</v>
      </c>
      <c r="K373" s="62" t="str">
        <f>IF(H373&lt;&gt;".",D373+H373,".")</f>
        <v>.</v>
      </c>
      <c r="L373" s="63">
        <f>IF(J373&lt;&gt;0,I373*100/J373,".")</f>
        <v>98.09833024118738</v>
      </c>
      <c r="M373" s="64" t="str">
        <f>IF(K373&lt;&gt;".",IF(K373&lt;&gt;0,I373*100/K373,"."),".")</f>
        <v>.</v>
      </c>
      <c r="N373" s="62">
        <f>I373-J373</f>
        <v>-41</v>
      </c>
      <c r="O373" s="62" t="str">
        <f>IF(K373&lt;&gt;".",I373-K373,".")</f>
        <v>.</v>
      </c>
      <c r="P373" s="64">
        <f>IF(D372&lt;&gt;0,(D373-D372)*100/D372,".")</f>
        <v>2.8831562974203337</v>
      </c>
      <c r="Q373" s="63">
        <f>IF(I372&lt;&gt;0,(I373-I372)*100/I372,".")</f>
        <v>3.321934538348803</v>
      </c>
      <c r="R373" s="65">
        <f>IF(AND(J372&lt;&gt;0,J372&lt;&gt;"."),(J373-J372)*100/J372,".")</f>
        <v>1.9385342789598108</v>
      </c>
      <c r="S373" s="65" t="str">
        <f>IF(AND(K372&lt;&gt;0,K372&lt;&gt;".",K373&lt;&gt;"."),(K373-K372)*100/K372,".")</f>
        <v>.</v>
      </c>
    </row>
    <row r="374" spans="2:19" ht="12">
      <c r="B374" s="48"/>
      <c r="C374" s="55">
        <v>2007</v>
      </c>
      <c r="D374" s="60">
        <v>2242</v>
      </c>
      <c r="E374" s="61">
        <v>71</v>
      </c>
      <c r="F374" s="60">
        <v>84</v>
      </c>
      <c r="G374" s="62">
        <v>263</v>
      </c>
      <c r="H374" s="62">
        <f>IF(G374&lt;&gt;".",F374+G374,".")</f>
        <v>347</v>
      </c>
      <c r="I374" s="61">
        <f>D374+E374</f>
        <v>2313</v>
      </c>
      <c r="J374" s="60">
        <f>D374+F374</f>
        <v>2326</v>
      </c>
      <c r="K374" s="62">
        <f>IF(H374&lt;&gt;".",D374+H374,".")</f>
        <v>2589</v>
      </c>
      <c r="L374" s="63">
        <f>IF(J374&lt;&gt;0,I374*100/J374,".")</f>
        <v>99.44110060189166</v>
      </c>
      <c r="M374" s="64">
        <f>IF(K374&lt;&gt;".",IF(K374&lt;&gt;0,I374*100/K374,"."),".")</f>
        <v>89.33951332560834</v>
      </c>
      <c r="N374" s="62">
        <f>I374-J374</f>
        <v>-13</v>
      </c>
      <c r="O374" s="62">
        <f>IF(K374&lt;&gt;".",I374-K374,".")</f>
        <v>-276</v>
      </c>
      <c r="P374" s="64">
        <f>IF(D373&lt;&gt;0,(D374-D373)*100/D373,".")</f>
        <v>10.22615535889872</v>
      </c>
      <c r="Q374" s="63">
        <f>IF(I373&lt;&gt;0,(I374-I373)*100/I373,".")</f>
        <v>9.361702127659575</v>
      </c>
      <c r="R374" s="65">
        <f>IF(AND(J373&lt;&gt;0,J373&lt;&gt;"."),(J374-J373)*100/J373,".")</f>
        <v>7.884972170686456</v>
      </c>
      <c r="S374" s="65" t="str">
        <f>IF(AND(K373&lt;&gt;0,K373&lt;&gt;".",K374&lt;&gt;"."),(K374-K373)*100/K373,".")</f>
        <v>.</v>
      </c>
    </row>
    <row r="375" spans="2:19" ht="12">
      <c r="B375" s="48"/>
      <c r="C375" s="55">
        <v>2008</v>
      </c>
      <c r="D375" s="60">
        <v>2240</v>
      </c>
      <c r="E375" s="61">
        <v>87</v>
      </c>
      <c r="F375" s="60">
        <v>58</v>
      </c>
      <c r="G375" s="62">
        <v>295</v>
      </c>
      <c r="H375" s="62">
        <f>IF(G375&lt;&gt;".",F375+G375,".")</f>
        <v>353</v>
      </c>
      <c r="I375" s="61">
        <f>D375+E375</f>
        <v>2327</v>
      </c>
      <c r="J375" s="60">
        <f>D375+F375</f>
        <v>2298</v>
      </c>
      <c r="K375" s="62">
        <f>IF(H375&lt;&gt;".",D375+H375,".")</f>
        <v>2593</v>
      </c>
      <c r="L375" s="63">
        <f>IF(J375&lt;&gt;0,I375*100/J375,".")</f>
        <v>101.26196692776327</v>
      </c>
      <c r="M375" s="64">
        <f>IF(K375&lt;&gt;".",IF(K375&lt;&gt;0,I375*100/K375,"."),".")</f>
        <v>89.74161203239491</v>
      </c>
      <c r="N375" s="62">
        <f>I375-J375</f>
        <v>29</v>
      </c>
      <c r="O375" s="62">
        <f>IF(K375&lt;&gt;".",I375-K375,".")</f>
        <v>-266</v>
      </c>
      <c r="P375" s="64">
        <f>IF(D374&lt;&gt;0,(D375-D374)*100/D374,".")</f>
        <v>-0.08920606601248884</v>
      </c>
      <c r="Q375" s="63">
        <f>IF(I374&lt;&gt;0,(I375-I374)*100/I374,".")</f>
        <v>0.6052745352356247</v>
      </c>
      <c r="R375" s="65">
        <f>IF(AND(J374&lt;&gt;0,J374&lt;&gt;"."),(J375-J374)*100/J374,".")</f>
        <v>-1.2037833190025795</v>
      </c>
      <c r="S375" s="65">
        <f>IF(AND(K374&lt;&gt;0,K374&lt;&gt;".",K375&lt;&gt;"."),(K375-K374)*100/K374,".")</f>
        <v>0.1544998068752414</v>
      </c>
    </row>
    <row r="376" spans="2:19" ht="12">
      <c r="B376" s="48"/>
      <c r="C376" s="55">
        <v>2009</v>
      </c>
      <c r="D376" s="60">
        <v>2088</v>
      </c>
      <c r="E376" s="61">
        <v>52</v>
      </c>
      <c r="F376" s="60">
        <v>38</v>
      </c>
      <c r="G376" s="62">
        <v>198</v>
      </c>
      <c r="H376" s="62">
        <f>IF(G376&lt;&gt;".",F376+G376,".")</f>
        <v>236</v>
      </c>
      <c r="I376" s="61">
        <f>D376+E376</f>
        <v>2140</v>
      </c>
      <c r="J376" s="60">
        <f>D376+F376</f>
        <v>2126</v>
      </c>
      <c r="K376" s="62">
        <f>IF(H376&lt;&gt;".",D376+H376,".")</f>
        <v>2324</v>
      </c>
      <c r="L376" s="63">
        <f>IF(J376&lt;&gt;0,I376*100/J376,".")</f>
        <v>100.6585136406397</v>
      </c>
      <c r="M376" s="64">
        <f>IF(K376&lt;&gt;".",IF(K376&lt;&gt;0,I376*100/K376,"."),".")</f>
        <v>92.08261617900172</v>
      </c>
      <c r="N376" s="62">
        <f>I376-J376</f>
        <v>14</v>
      </c>
      <c r="O376" s="62">
        <f>IF(K376&lt;&gt;".",I376-K376,".")</f>
        <v>-184</v>
      </c>
      <c r="P376" s="64">
        <f>IF(D375&lt;&gt;0,(D376-D375)*100/D375,".")</f>
        <v>-6.785714285714286</v>
      </c>
      <c r="Q376" s="63">
        <f>IF(I375&lt;&gt;0,(I376-I375)*100/I375,".")</f>
        <v>-8.036097980232059</v>
      </c>
      <c r="R376" s="65">
        <f>IF(AND(J375&lt;&gt;0,J375&lt;&gt;"."),(J376-J375)*100/J375,".")</f>
        <v>-7.484769364664926</v>
      </c>
      <c r="S376" s="65">
        <f>IF(AND(K375&lt;&gt;0,K375&lt;&gt;".",K376&lt;&gt;"."),(K376-K375)*100/K375,".")</f>
        <v>-10.374084072502892</v>
      </c>
    </row>
    <row r="377" spans="2:19" ht="12">
      <c r="B377" s="48"/>
      <c r="C377" s="55">
        <v>2010</v>
      </c>
      <c r="D377" s="60">
        <v>2036</v>
      </c>
      <c r="E377" s="61">
        <v>84</v>
      </c>
      <c r="F377" s="60">
        <v>46</v>
      </c>
      <c r="G377" s="62">
        <v>162</v>
      </c>
      <c r="H377" s="62">
        <f>IF(G377&lt;&gt;".",F377+G377,".")</f>
        <v>208</v>
      </c>
      <c r="I377" s="61">
        <f>D377+E377</f>
        <v>2120</v>
      </c>
      <c r="J377" s="60">
        <f>D377+F377</f>
        <v>2082</v>
      </c>
      <c r="K377" s="62">
        <f>IF(H377&lt;&gt;".",D377+H377,".")</f>
        <v>2244</v>
      </c>
      <c r="L377" s="63">
        <f>IF(J377&lt;&gt;0,I377*100/J377,".")</f>
        <v>101.82516810758885</v>
      </c>
      <c r="M377" s="64">
        <f>IF(K377&lt;&gt;".",IF(K377&lt;&gt;0,I377*100/K377,"."),".")</f>
        <v>94.4741532976827</v>
      </c>
      <c r="N377" s="62">
        <f>I377-J377</f>
        <v>38</v>
      </c>
      <c r="O377" s="62">
        <f>IF(K377&lt;&gt;".",I377-K377,".")</f>
        <v>-124</v>
      </c>
      <c r="P377" s="64">
        <f>IF(D376&lt;&gt;0,(D377-D376)*100/D376,".")</f>
        <v>-2.4904214559386975</v>
      </c>
      <c r="Q377" s="63">
        <f>IF(I376&lt;&gt;0,(I377-I376)*100/I376,".")</f>
        <v>-0.9345794392523364</v>
      </c>
      <c r="R377" s="65">
        <f>IF(AND(J376&lt;&gt;0,J376&lt;&gt;"."),(J377-J376)*100/J376,".")</f>
        <v>-2.0696142991533395</v>
      </c>
      <c r="S377" s="65">
        <f>IF(AND(K376&lt;&gt;0,K376&lt;&gt;".",K377&lt;&gt;"."),(K377-K376)*100/K376,".")</f>
        <v>-3.442340791738382</v>
      </c>
    </row>
    <row r="378" spans="2:19" ht="18.75" customHeight="1">
      <c r="B378" s="48"/>
      <c r="C378" s="55"/>
      <c r="D378" s="60"/>
      <c r="E378" s="61"/>
      <c r="F378" s="60"/>
      <c r="G378" s="62"/>
      <c r="H378" s="62"/>
      <c r="I378" s="61"/>
      <c r="J378" s="60"/>
      <c r="K378" s="62"/>
      <c r="L378" s="63"/>
      <c r="M378" s="64"/>
      <c r="N378" s="62"/>
      <c r="O378" s="62"/>
      <c r="P378" s="64"/>
      <c r="Q378" s="63"/>
      <c r="R378" s="65"/>
      <c r="S378" s="65"/>
    </row>
    <row r="379" spans="2:19" ht="24" customHeight="1">
      <c r="B379" s="48"/>
      <c r="C379" s="49" t="s">
        <v>74</v>
      </c>
      <c r="D379" s="50"/>
      <c r="E379" s="51"/>
      <c r="F379" s="50"/>
      <c r="G379" s="50"/>
      <c r="H379" s="52"/>
      <c r="I379" s="51"/>
      <c r="J379" s="50"/>
      <c r="K379" s="52"/>
      <c r="L379" s="50"/>
      <c r="M379" s="51"/>
      <c r="N379" s="50"/>
      <c r="O379" s="50"/>
      <c r="P379" s="51"/>
      <c r="Q379" s="50"/>
      <c r="R379" s="53"/>
      <c r="S379" s="53"/>
    </row>
    <row r="380" spans="2:19" ht="5.25" customHeight="1">
      <c r="B380" s="48"/>
      <c r="C380" s="55"/>
      <c r="D380" s="56"/>
      <c r="E380" s="57"/>
      <c r="F380" s="56"/>
      <c r="G380" s="56"/>
      <c r="H380" s="58"/>
      <c r="I380" s="57"/>
      <c r="J380" s="56"/>
      <c r="K380" s="58"/>
      <c r="L380" s="56"/>
      <c r="M380" s="57"/>
      <c r="N380" s="56"/>
      <c r="O380" s="56"/>
      <c r="P380" s="57"/>
      <c r="Q380" s="56"/>
      <c r="R380" s="59"/>
      <c r="S380" s="59"/>
    </row>
    <row r="381" spans="2:19" ht="12">
      <c r="B381" s="48"/>
      <c r="C381" s="55">
        <v>1998</v>
      </c>
      <c r="D381" s="60">
        <v>4323</v>
      </c>
      <c r="E381" s="61">
        <v>297</v>
      </c>
      <c r="F381" s="60">
        <v>200</v>
      </c>
      <c r="G381" s="62" t="s">
        <v>44</v>
      </c>
      <c r="H381" s="62" t="str">
        <f>IF(G381&lt;&gt;".",F381+G381,".")</f>
        <v>.</v>
      </c>
      <c r="I381" s="61">
        <f>D381+E381</f>
        <v>4620</v>
      </c>
      <c r="J381" s="60">
        <f>D381+F381</f>
        <v>4523</v>
      </c>
      <c r="K381" s="62" t="str">
        <f>IF(H381&lt;&gt;".",D381+H381,".")</f>
        <v>.</v>
      </c>
      <c r="L381" s="63">
        <f>IF(J381&lt;&gt;0,I381*100/J381,".")</f>
        <v>102.14459429582136</v>
      </c>
      <c r="M381" s="64" t="str">
        <f>IF(K381&lt;&gt;".",IF(K381&lt;&gt;0,I381*100/K381,"."),".")</f>
        <v>.</v>
      </c>
      <c r="N381" s="62">
        <f>I381-J381</f>
        <v>97</v>
      </c>
      <c r="O381" s="62" t="str">
        <f>IF(K381&lt;&gt;".",I381-K381,".")</f>
        <v>.</v>
      </c>
      <c r="P381" s="64" t="str">
        <f>IF(D380&lt;&gt;0,(D381-D380)*100/D380,".")</f>
        <v>.</v>
      </c>
      <c r="Q381" s="63" t="str">
        <f>IF(I380&lt;&gt;0,(I381-I380)*100/I380,".")</f>
        <v>.</v>
      </c>
      <c r="R381" s="65" t="str">
        <f>IF(AND(J380&lt;&gt;0,J380&lt;&gt;"."),(J381-J380)*100/J380,".")</f>
        <v>.</v>
      </c>
      <c r="S381" s="65" t="str">
        <f>IF(AND(K380&lt;&gt;0,K380&lt;&gt;".",K381&lt;&gt;"."),(K381-K380)*100/K380,".")</f>
        <v>.</v>
      </c>
    </row>
    <row r="382" spans="2:19" ht="12">
      <c r="B382" s="48"/>
      <c r="C382" s="55">
        <v>1999</v>
      </c>
      <c r="D382" s="60">
        <v>4494</v>
      </c>
      <c r="E382" s="61">
        <v>416</v>
      </c>
      <c r="F382" s="60">
        <v>257</v>
      </c>
      <c r="G382" s="62" t="s">
        <v>44</v>
      </c>
      <c r="H382" s="62" t="str">
        <f>IF(G382&lt;&gt;".",F382+G382,".")</f>
        <v>.</v>
      </c>
      <c r="I382" s="61">
        <f>D382+E382</f>
        <v>4910</v>
      </c>
      <c r="J382" s="60">
        <f>D382+F382</f>
        <v>4751</v>
      </c>
      <c r="K382" s="62" t="str">
        <f>IF(H382&lt;&gt;".",D382+H382,".")</f>
        <v>.</v>
      </c>
      <c r="L382" s="63">
        <f>IF(J382&lt;&gt;0,I382*100/J382,".")</f>
        <v>103.34666386023994</v>
      </c>
      <c r="M382" s="64" t="str">
        <f>IF(K382&lt;&gt;".",IF(K382&lt;&gt;0,I382*100/K382,"."),".")</f>
        <v>.</v>
      </c>
      <c r="N382" s="62">
        <f>I382-J382</f>
        <v>159</v>
      </c>
      <c r="O382" s="62" t="str">
        <f>IF(K382&lt;&gt;".",I382-K382,".")</f>
        <v>.</v>
      </c>
      <c r="P382" s="64">
        <f>IF(D381&lt;&gt;0,(D382-D381)*100/D381,".")</f>
        <v>3.95558639833449</v>
      </c>
      <c r="Q382" s="63">
        <f>IF(I381&lt;&gt;0,(I382-I381)*100/I381,".")</f>
        <v>6.2770562770562774</v>
      </c>
      <c r="R382" s="65">
        <f>IF(AND(J381&lt;&gt;0,J381&lt;&gt;"."),(J382-J381)*100/J381,".")</f>
        <v>5.040902056157417</v>
      </c>
      <c r="S382" s="65" t="str">
        <f>IF(AND(K381&lt;&gt;0,K381&lt;&gt;".",K382&lt;&gt;"."),(K382-K381)*100/K381,".")</f>
        <v>.</v>
      </c>
    </row>
    <row r="383" spans="2:19" ht="12">
      <c r="B383" s="48"/>
      <c r="C383" s="55">
        <v>2000</v>
      </c>
      <c r="D383" s="60">
        <v>4665</v>
      </c>
      <c r="E383" s="61">
        <v>352</v>
      </c>
      <c r="F383" s="60">
        <v>217</v>
      </c>
      <c r="G383" s="62" t="s">
        <v>44</v>
      </c>
      <c r="H383" s="62" t="str">
        <f>IF(G383&lt;&gt;".",F383+G383,".")</f>
        <v>.</v>
      </c>
      <c r="I383" s="61">
        <f>D383+E383</f>
        <v>5017</v>
      </c>
      <c r="J383" s="60">
        <f>D383+F383</f>
        <v>4882</v>
      </c>
      <c r="K383" s="62" t="str">
        <f>IF(H383&lt;&gt;".",D383+H383,".")</f>
        <v>.</v>
      </c>
      <c r="L383" s="63">
        <f>IF(J383&lt;&gt;0,I383*100/J383,".")</f>
        <v>102.76526013928718</v>
      </c>
      <c r="M383" s="64" t="str">
        <f>IF(K383&lt;&gt;".",IF(K383&lt;&gt;0,I383*100/K383,"."),".")</f>
        <v>.</v>
      </c>
      <c r="N383" s="62">
        <f>I383-J383</f>
        <v>135</v>
      </c>
      <c r="O383" s="62" t="str">
        <f>IF(K383&lt;&gt;".",I383-K383,".")</f>
        <v>.</v>
      </c>
      <c r="P383" s="64">
        <f>IF(D382&lt;&gt;0,(D383-D382)*100/D382,".")</f>
        <v>3.8050734312416554</v>
      </c>
      <c r="Q383" s="63">
        <f>IF(I382&lt;&gt;0,(I383-I382)*100/I382,".")</f>
        <v>2.179226069246436</v>
      </c>
      <c r="R383" s="65">
        <f>IF(AND(J382&lt;&gt;0,J382&lt;&gt;"."),(J383-J382)*100/J382,".")</f>
        <v>2.7573142496316563</v>
      </c>
      <c r="S383" s="65" t="str">
        <f>IF(AND(K382&lt;&gt;0,K382&lt;&gt;".",K383&lt;&gt;"."),(K383-K382)*100/K382,".")</f>
        <v>.</v>
      </c>
    </row>
    <row r="384" spans="2:19" ht="12">
      <c r="B384" s="48"/>
      <c r="C384" s="55">
        <v>2001</v>
      </c>
      <c r="D384" s="60">
        <v>4626</v>
      </c>
      <c r="E384" s="61">
        <v>194</v>
      </c>
      <c r="F384" s="60">
        <v>145</v>
      </c>
      <c r="G384" s="62" t="s">
        <v>44</v>
      </c>
      <c r="H384" s="62" t="str">
        <f>IF(G384&lt;&gt;".",F384+G384,".")</f>
        <v>.</v>
      </c>
      <c r="I384" s="61">
        <f>D384+E384</f>
        <v>4820</v>
      </c>
      <c r="J384" s="60">
        <f>D384+F384</f>
        <v>4771</v>
      </c>
      <c r="K384" s="62" t="str">
        <f>IF(H384&lt;&gt;".",D384+H384,".")</f>
        <v>.</v>
      </c>
      <c r="L384" s="63">
        <f>IF(J384&lt;&gt;0,I384*100/J384,".")</f>
        <v>101.02703835673863</v>
      </c>
      <c r="M384" s="64" t="str">
        <f>IF(K384&lt;&gt;".",IF(K384&lt;&gt;0,I384*100/K384,"."),".")</f>
        <v>.</v>
      </c>
      <c r="N384" s="62">
        <f>I384-J384</f>
        <v>49</v>
      </c>
      <c r="O384" s="62" t="str">
        <f>IF(K384&lt;&gt;".",I384-K384,".")</f>
        <v>.</v>
      </c>
      <c r="P384" s="64">
        <f>IF(D383&lt;&gt;0,(D384-D383)*100/D383,".")</f>
        <v>-0.8360128617363344</v>
      </c>
      <c r="Q384" s="63">
        <f>IF(I383&lt;&gt;0,(I384-I383)*100/I383,".")</f>
        <v>-3.9266493920669725</v>
      </c>
      <c r="R384" s="65">
        <f>IF(AND(J383&lt;&gt;0,J383&lt;&gt;"."),(J384-J383)*100/J383,".")</f>
        <v>-2.2736583367472347</v>
      </c>
      <c r="S384" s="65" t="str">
        <f>IF(AND(K383&lt;&gt;0,K383&lt;&gt;".",K384&lt;&gt;"."),(K384-K383)*100/K383,".")</f>
        <v>.</v>
      </c>
    </row>
    <row r="385" spans="2:19" ht="12">
      <c r="B385" s="48"/>
      <c r="C385" s="55">
        <v>2002</v>
      </c>
      <c r="D385" s="60">
        <v>4137</v>
      </c>
      <c r="E385" s="61">
        <v>171</v>
      </c>
      <c r="F385" s="60">
        <v>224</v>
      </c>
      <c r="G385" s="62" t="s">
        <v>44</v>
      </c>
      <c r="H385" s="62" t="str">
        <f>IF(G385&lt;&gt;".",F385+G385,".")</f>
        <v>.</v>
      </c>
      <c r="I385" s="61">
        <f>D385+E385</f>
        <v>4308</v>
      </c>
      <c r="J385" s="60">
        <f>D385+F385</f>
        <v>4361</v>
      </c>
      <c r="K385" s="62" t="str">
        <f>IF(H385&lt;&gt;".",D385+H385,".")</f>
        <v>.</v>
      </c>
      <c r="L385" s="63">
        <f>IF(J385&lt;&gt;0,I385*100/J385,".")</f>
        <v>98.78468241229076</v>
      </c>
      <c r="M385" s="64" t="str">
        <f>IF(K385&lt;&gt;".",IF(K385&lt;&gt;0,I385*100/K385,"."),".")</f>
        <v>.</v>
      </c>
      <c r="N385" s="62">
        <f>I385-J385</f>
        <v>-53</v>
      </c>
      <c r="O385" s="62" t="str">
        <f>IF(K385&lt;&gt;".",I385-K385,".")</f>
        <v>.</v>
      </c>
      <c r="P385" s="64">
        <f>IF(D384&lt;&gt;0,(D385-D384)*100/D384,".")</f>
        <v>-10.570687418936446</v>
      </c>
      <c r="Q385" s="63">
        <f>IF(I384&lt;&gt;0,(I385-I384)*100/I384,".")</f>
        <v>-10.622406639004149</v>
      </c>
      <c r="R385" s="65">
        <f>IF(AND(J384&lt;&gt;0,J384&lt;&gt;"."),(J385-J384)*100/J384,".")</f>
        <v>-8.593586250262</v>
      </c>
      <c r="S385" s="65" t="str">
        <f>IF(AND(K384&lt;&gt;0,K384&lt;&gt;".",K385&lt;&gt;"."),(K385-K384)*100/K384,".")</f>
        <v>.</v>
      </c>
    </row>
    <row r="386" spans="2:19" ht="12">
      <c r="B386" s="48"/>
      <c r="C386" s="55">
        <v>2003</v>
      </c>
      <c r="D386" s="60">
        <v>3868</v>
      </c>
      <c r="E386" s="61">
        <v>163</v>
      </c>
      <c r="F386" s="60">
        <v>390</v>
      </c>
      <c r="G386" s="62" t="s">
        <v>44</v>
      </c>
      <c r="H386" s="62" t="str">
        <f>IF(G386&lt;&gt;".",F386+G386,".")</f>
        <v>.</v>
      </c>
      <c r="I386" s="61">
        <f>D386+E386</f>
        <v>4031</v>
      </c>
      <c r="J386" s="60">
        <f>D386+F386</f>
        <v>4258</v>
      </c>
      <c r="K386" s="62" t="str">
        <f>IF(H386&lt;&gt;".",D386+H386,".")</f>
        <v>.</v>
      </c>
      <c r="L386" s="63">
        <f>IF(J386&lt;&gt;0,I386*100/J386,".")</f>
        <v>94.66885861906998</v>
      </c>
      <c r="M386" s="64" t="str">
        <f>IF(K386&lt;&gt;".",IF(K386&lt;&gt;0,I386*100/K386,"."),".")</f>
        <v>.</v>
      </c>
      <c r="N386" s="62">
        <f>I386-J386</f>
        <v>-227</v>
      </c>
      <c r="O386" s="62" t="str">
        <f>IF(K386&lt;&gt;".",I386-K386,".")</f>
        <v>.</v>
      </c>
      <c r="P386" s="64">
        <f>IF(D385&lt;&gt;0,(D386-D385)*100/D385,".")</f>
        <v>-6.502296350012086</v>
      </c>
      <c r="Q386" s="63">
        <f>IF(I385&lt;&gt;0,(I386-I385)*100/I385,".")</f>
        <v>-6.429897864438255</v>
      </c>
      <c r="R386" s="65">
        <f>IF(AND(J385&lt;&gt;0,J385&lt;&gt;"."),(J386-J385)*100/J385,".")</f>
        <v>-2.3618436138500343</v>
      </c>
      <c r="S386" s="65" t="str">
        <f>IF(AND(K385&lt;&gt;0,K385&lt;&gt;".",K386&lt;&gt;"."),(K386-K385)*100/K385,".")</f>
        <v>.</v>
      </c>
    </row>
    <row r="387" spans="2:19" ht="12">
      <c r="B387" s="48"/>
      <c r="C387" s="55">
        <v>2004</v>
      </c>
      <c r="D387" s="60">
        <v>4150</v>
      </c>
      <c r="E387" s="61">
        <v>173</v>
      </c>
      <c r="F387" s="60">
        <v>504</v>
      </c>
      <c r="G387" s="62" t="s">
        <v>44</v>
      </c>
      <c r="H387" s="62" t="str">
        <f>IF(G387&lt;&gt;".",F387+G387,".")</f>
        <v>.</v>
      </c>
      <c r="I387" s="61">
        <f>D387+E387</f>
        <v>4323</v>
      </c>
      <c r="J387" s="60">
        <f>D387+F387</f>
        <v>4654</v>
      </c>
      <c r="K387" s="62" t="str">
        <f>IF(H387&lt;&gt;".",D387+H387,".")</f>
        <v>.</v>
      </c>
      <c r="L387" s="63">
        <f>IF(J387&lt;&gt;0,I387*100/J387,".")</f>
        <v>92.88783841856467</v>
      </c>
      <c r="M387" s="64" t="str">
        <f>IF(K387&lt;&gt;".",IF(K387&lt;&gt;0,I387*100/K387,"."),".")</f>
        <v>.</v>
      </c>
      <c r="N387" s="62">
        <f>I387-J387</f>
        <v>-331</v>
      </c>
      <c r="O387" s="62" t="str">
        <f>IF(K387&lt;&gt;".",I387-K387,".")</f>
        <v>.</v>
      </c>
      <c r="P387" s="64">
        <f>IF(D386&lt;&gt;0,(D387-D386)*100/D386,".")</f>
        <v>7.290589451913133</v>
      </c>
      <c r="Q387" s="63">
        <f>IF(I386&lt;&gt;0,(I387-I386)*100/I386,".")</f>
        <v>7.243860084346316</v>
      </c>
      <c r="R387" s="65">
        <f>IF(AND(J386&lt;&gt;0,J386&lt;&gt;"."),(J387-J386)*100/J386,".")</f>
        <v>9.300140911225927</v>
      </c>
      <c r="S387" s="65" t="str">
        <f>IF(AND(K386&lt;&gt;0,K386&lt;&gt;".",K387&lt;&gt;"."),(K387-K386)*100/K386,".")</f>
        <v>.</v>
      </c>
    </row>
    <row r="388" spans="2:19" ht="12">
      <c r="B388" s="48"/>
      <c r="C388" s="55">
        <v>2005</v>
      </c>
      <c r="D388" s="60">
        <v>3866</v>
      </c>
      <c r="E388" s="61">
        <v>189</v>
      </c>
      <c r="F388" s="60">
        <v>474</v>
      </c>
      <c r="G388" s="62" t="s">
        <v>44</v>
      </c>
      <c r="H388" s="62" t="str">
        <f>IF(G388&lt;&gt;".",F388+G388,".")</f>
        <v>.</v>
      </c>
      <c r="I388" s="61">
        <f>D388+E388</f>
        <v>4055</v>
      </c>
      <c r="J388" s="60">
        <f>D388+F388</f>
        <v>4340</v>
      </c>
      <c r="K388" s="62" t="str">
        <f>IF(H388&lt;&gt;".",D388+H388,".")</f>
        <v>.</v>
      </c>
      <c r="L388" s="63">
        <f>IF(J388&lt;&gt;0,I388*100/J388,".")</f>
        <v>93.4331797235023</v>
      </c>
      <c r="M388" s="64" t="str">
        <f>IF(K388&lt;&gt;".",IF(K388&lt;&gt;0,I388*100/K388,"."),".")</f>
        <v>.</v>
      </c>
      <c r="N388" s="62">
        <f>I388-J388</f>
        <v>-285</v>
      </c>
      <c r="O388" s="62" t="str">
        <f>IF(K388&lt;&gt;".",I388-K388,".")</f>
        <v>.</v>
      </c>
      <c r="P388" s="64">
        <f>IF(D387&lt;&gt;0,(D388-D387)*100/D387,".")</f>
        <v>-6.843373493975903</v>
      </c>
      <c r="Q388" s="63">
        <f>IF(I387&lt;&gt;0,(I388-I387)*100/I387,".")</f>
        <v>-6.19939856581078</v>
      </c>
      <c r="R388" s="65">
        <f>IF(AND(J387&lt;&gt;0,J387&lt;&gt;"."),(J388-J387)*100/J387,".")</f>
        <v>-6.746884400515685</v>
      </c>
      <c r="S388" s="65" t="str">
        <f>IF(AND(K387&lt;&gt;0,K387&lt;&gt;".",K388&lt;&gt;"."),(K388-K387)*100/K387,".")</f>
        <v>.</v>
      </c>
    </row>
    <row r="389" spans="2:19" ht="12">
      <c r="B389" s="48"/>
      <c r="C389" s="55">
        <v>2006</v>
      </c>
      <c r="D389" s="60">
        <v>4060</v>
      </c>
      <c r="E389" s="61">
        <v>202</v>
      </c>
      <c r="F389" s="60">
        <v>589</v>
      </c>
      <c r="G389" s="62" t="s">
        <v>44</v>
      </c>
      <c r="H389" s="62" t="str">
        <f>IF(G389&lt;&gt;".",F389+G389,".")</f>
        <v>.</v>
      </c>
      <c r="I389" s="61">
        <f>D389+E389</f>
        <v>4262</v>
      </c>
      <c r="J389" s="60">
        <f>D389+F389</f>
        <v>4649</v>
      </c>
      <c r="K389" s="62" t="str">
        <f>IF(H389&lt;&gt;".",D389+H389,".")</f>
        <v>.</v>
      </c>
      <c r="L389" s="63">
        <f>IF(J389&lt;&gt;0,I389*100/J389,".")</f>
        <v>91.67562916756292</v>
      </c>
      <c r="M389" s="64" t="str">
        <f>IF(K389&lt;&gt;".",IF(K389&lt;&gt;0,I389*100/K389,"."),".")</f>
        <v>.</v>
      </c>
      <c r="N389" s="62">
        <f>I389-J389</f>
        <v>-387</v>
      </c>
      <c r="O389" s="62" t="str">
        <f>IF(K389&lt;&gt;".",I389-K389,".")</f>
        <v>.</v>
      </c>
      <c r="P389" s="64">
        <f>IF(D388&lt;&gt;0,(D389-D388)*100/D388,".")</f>
        <v>5.0181065700982925</v>
      </c>
      <c r="Q389" s="63">
        <f>IF(I388&lt;&gt;0,(I389-I388)*100/I388,".")</f>
        <v>5.104808877928483</v>
      </c>
      <c r="R389" s="65">
        <f>IF(AND(J388&lt;&gt;0,J388&lt;&gt;"."),(J389-J388)*100/J388,".")</f>
        <v>7.119815668202765</v>
      </c>
      <c r="S389" s="65" t="str">
        <f>IF(AND(K388&lt;&gt;0,K388&lt;&gt;".",K389&lt;&gt;"."),(K389-K388)*100/K388,".")</f>
        <v>.</v>
      </c>
    </row>
    <row r="390" spans="2:19" ht="12">
      <c r="B390" s="48"/>
      <c r="C390" s="55">
        <v>2007</v>
      </c>
      <c r="D390" s="60">
        <v>4631</v>
      </c>
      <c r="E390" s="61">
        <v>262</v>
      </c>
      <c r="F390" s="60">
        <v>449</v>
      </c>
      <c r="G390" s="62">
        <v>675</v>
      </c>
      <c r="H390" s="62">
        <f>IF(G390&lt;&gt;".",F390+G390,".")</f>
        <v>1124</v>
      </c>
      <c r="I390" s="61">
        <f>D390+E390</f>
        <v>4893</v>
      </c>
      <c r="J390" s="60">
        <f>D390+F390</f>
        <v>5080</v>
      </c>
      <c r="K390" s="62">
        <f>IF(H390&lt;&gt;".",D390+H390,".")</f>
        <v>5755</v>
      </c>
      <c r="L390" s="63">
        <f>IF(J390&lt;&gt;0,I390*100/J390,".")</f>
        <v>96.31889763779527</v>
      </c>
      <c r="M390" s="64">
        <f>IF(K390&lt;&gt;".",IF(K390&lt;&gt;0,I390*100/K390,"."),".")</f>
        <v>85.02172024326673</v>
      </c>
      <c r="N390" s="62">
        <f>I390-J390</f>
        <v>-187</v>
      </c>
      <c r="O390" s="62">
        <f>IF(K390&lt;&gt;".",I390-K390,".")</f>
        <v>-862</v>
      </c>
      <c r="P390" s="64">
        <f>IF(D389&lt;&gt;0,(D390-D389)*100/D389,".")</f>
        <v>14.064039408866995</v>
      </c>
      <c r="Q390" s="63">
        <f>IF(I389&lt;&gt;0,(I390-I389)*100/I389,".")</f>
        <v>14.805255748474895</v>
      </c>
      <c r="R390" s="65">
        <f>IF(AND(J389&lt;&gt;0,J389&lt;&gt;"."),(J390-J389)*100/J389,".")</f>
        <v>9.270810927081092</v>
      </c>
      <c r="S390" s="65" t="str">
        <f>IF(AND(K389&lt;&gt;0,K389&lt;&gt;".",K390&lt;&gt;"."),(K390-K389)*100/K389,".")</f>
        <v>.</v>
      </c>
    </row>
    <row r="391" spans="2:19" ht="12">
      <c r="B391" s="48"/>
      <c r="C391" s="55">
        <v>2008</v>
      </c>
      <c r="D391" s="60">
        <v>4638</v>
      </c>
      <c r="E391" s="61">
        <v>156</v>
      </c>
      <c r="F391" s="60">
        <v>311</v>
      </c>
      <c r="G391" s="62">
        <v>395</v>
      </c>
      <c r="H391" s="62">
        <f>IF(G391&lt;&gt;".",F391+G391,".")</f>
        <v>706</v>
      </c>
      <c r="I391" s="61">
        <f>D391+E391</f>
        <v>4794</v>
      </c>
      <c r="J391" s="60">
        <f>D391+F391</f>
        <v>4949</v>
      </c>
      <c r="K391" s="62">
        <f>IF(H391&lt;&gt;".",D391+H391,".")</f>
        <v>5344</v>
      </c>
      <c r="L391" s="63">
        <f>IF(J391&lt;&gt;0,I391*100/J391,".")</f>
        <v>96.868054152354</v>
      </c>
      <c r="M391" s="64">
        <f>IF(K391&lt;&gt;".",IF(K391&lt;&gt;0,I391*100/K391,"."),".")</f>
        <v>89.70808383233533</v>
      </c>
      <c r="N391" s="62">
        <f>I391-J391</f>
        <v>-155</v>
      </c>
      <c r="O391" s="62">
        <f>IF(K391&lt;&gt;".",I391-K391,".")</f>
        <v>-550</v>
      </c>
      <c r="P391" s="64">
        <f>IF(D390&lt;&gt;0,(D391-D390)*100/D390,".")</f>
        <v>0.1511552580436191</v>
      </c>
      <c r="Q391" s="63">
        <f>IF(I390&lt;&gt;0,(I391-I390)*100/I390,".")</f>
        <v>-2.023298589822195</v>
      </c>
      <c r="R391" s="65">
        <f>IF(AND(J390&lt;&gt;0,J390&lt;&gt;"."),(J391-J390)*100/J390,".")</f>
        <v>-2.578740157480315</v>
      </c>
      <c r="S391" s="65">
        <f>IF(AND(K390&lt;&gt;0,K390&lt;&gt;".",K391&lt;&gt;"."),(K391-K390)*100/K390,".")</f>
        <v>-7.141615986099044</v>
      </c>
    </row>
    <row r="392" spans="2:19" ht="12">
      <c r="B392" s="48"/>
      <c r="C392" s="55">
        <v>2009</v>
      </c>
      <c r="D392" s="60">
        <v>4214</v>
      </c>
      <c r="E392" s="61">
        <v>135</v>
      </c>
      <c r="F392" s="60">
        <v>186</v>
      </c>
      <c r="G392" s="62">
        <v>546</v>
      </c>
      <c r="H392" s="62">
        <f>IF(G392&lt;&gt;".",F392+G392,".")</f>
        <v>732</v>
      </c>
      <c r="I392" s="61">
        <f>D392+E392</f>
        <v>4349</v>
      </c>
      <c r="J392" s="60">
        <f>D392+F392</f>
        <v>4400</v>
      </c>
      <c r="K392" s="62">
        <f>IF(H392&lt;&gt;".",D392+H392,".")</f>
        <v>4946</v>
      </c>
      <c r="L392" s="63">
        <f>IF(J392&lt;&gt;0,I392*100/J392,".")</f>
        <v>98.8409090909091</v>
      </c>
      <c r="M392" s="64">
        <f>IF(K392&lt;&gt;".",IF(K392&lt;&gt;0,I392*100/K392,"."),".")</f>
        <v>87.9296401132228</v>
      </c>
      <c r="N392" s="62">
        <f>I392-J392</f>
        <v>-51</v>
      </c>
      <c r="O392" s="62">
        <f>IF(K392&lt;&gt;".",I392-K392,".")</f>
        <v>-597</v>
      </c>
      <c r="P392" s="64">
        <f>IF(D391&lt;&gt;0,(D392-D391)*100/D391,".")</f>
        <v>-9.141871496334627</v>
      </c>
      <c r="Q392" s="63">
        <f>IF(I391&lt;&gt;0,(I392-I391)*100/I391,".")</f>
        <v>-9.282436378806842</v>
      </c>
      <c r="R392" s="65">
        <f>IF(AND(J391&lt;&gt;0,J391&lt;&gt;"."),(J392-J391)*100/J391,".")</f>
        <v>-11.093150131339664</v>
      </c>
      <c r="S392" s="65">
        <f>IF(AND(K391&lt;&gt;0,K391&lt;&gt;".",K392&lt;&gt;"."),(K392-K391)*100/K391,".")</f>
        <v>-7.447604790419161</v>
      </c>
    </row>
    <row r="393" spans="2:19" ht="12">
      <c r="B393" s="48"/>
      <c r="C393" s="55">
        <v>2010</v>
      </c>
      <c r="D393" s="60">
        <v>4162</v>
      </c>
      <c r="E393" s="61">
        <v>132</v>
      </c>
      <c r="F393" s="60">
        <v>217</v>
      </c>
      <c r="G393" s="62">
        <v>516</v>
      </c>
      <c r="H393" s="62">
        <f>IF(G393&lt;&gt;".",F393+G393,".")</f>
        <v>733</v>
      </c>
      <c r="I393" s="61">
        <f>D393+E393</f>
        <v>4294</v>
      </c>
      <c r="J393" s="60">
        <f>D393+F393</f>
        <v>4379</v>
      </c>
      <c r="K393" s="62">
        <f>IF(H393&lt;&gt;".",D393+H393,".")</f>
        <v>4895</v>
      </c>
      <c r="L393" s="63">
        <f>IF(J393&lt;&gt;0,I393*100/J393,".")</f>
        <v>98.058917561087</v>
      </c>
      <c r="M393" s="64">
        <f>IF(K393&lt;&gt;".",IF(K393&lt;&gt;0,I393*100/K393,"."),".")</f>
        <v>87.72216547497446</v>
      </c>
      <c r="N393" s="62">
        <f>I393-J393</f>
        <v>-85</v>
      </c>
      <c r="O393" s="62">
        <f>IF(K393&lt;&gt;".",I393-K393,".")</f>
        <v>-601</v>
      </c>
      <c r="P393" s="64">
        <f>IF(D392&lt;&gt;0,(D393-D392)*100/D392,".")</f>
        <v>-1.233981964878975</v>
      </c>
      <c r="Q393" s="63">
        <f>IF(I392&lt;&gt;0,(I393-I392)*100/I392,".")</f>
        <v>-1.2646585421936076</v>
      </c>
      <c r="R393" s="65">
        <f>IF(AND(J392&lt;&gt;0,J392&lt;&gt;"."),(J393-J392)*100/J392,".")</f>
        <v>-0.4772727272727273</v>
      </c>
      <c r="S393" s="65">
        <f>IF(AND(K392&lt;&gt;0,K392&lt;&gt;".",K393&lt;&gt;"."),(K393-K392)*100/K392,".")</f>
        <v>-1.0311362717347352</v>
      </c>
    </row>
    <row r="394" spans="2:19" ht="18.75" customHeight="1">
      <c r="B394" s="48"/>
      <c r="C394" s="55"/>
      <c r="D394" s="60"/>
      <c r="E394" s="61"/>
      <c r="F394" s="60"/>
      <c r="G394" s="62"/>
      <c r="H394" s="62"/>
      <c r="I394" s="61"/>
      <c r="J394" s="60"/>
      <c r="K394" s="62"/>
      <c r="L394" s="63"/>
      <c r="M394" s="64"/>
      <c r="N394" s="62"/>
      <c r="O394" s="62"/>
      <c r="P394" s="64"/>
      <c r="Q394" s="63"/>
      <c r="R394" s="65"/>
      <c r="S394" s="65"/>
    </row>
    <row r="395" spans="2:19" ht="24" customHeight="1">
      <c r="B395" s="48"/>
      <c r="C395" s="49" t="s">
        <v>75</v>
      </c>
      <c r="D395" s="50"/>
      <c r="E395" s="51"/>
      <c r="F395" s="50"/>
      <c r="G395" s="50"/>
      <c r="H395" s="52"/>
      <c r="I395" s="51"/>
      <c r="J395" s="50"/>
      <c r="K395" s="52"/>
      <c r="L395" s="50"/>
      <c r="M395" s="51"/>
      <c r="N395" s="50"/>
      <c r="O395" s="50"/>
      <c r="P395" s="51"/>
      <c r="Q395" s="50"/>
      <c r="R395" s="53"/>
      <c r="S395" s="53"/>
    </row>
    <row r="396" spans="2:19" ht="5.25" customHeight="1">
      <c r="B396" s="48"/>
      <c r="C396" s="55"/>
      <c r="D396" s="56"/>
      <c r="E396" s="57"/>
      <c r="F396" s="56"/>
      <c r="G396" s="56"/>
      <c r="H396" s="58"/>
      <c r="I396" s="57"/>
      <c r="J396" s="56"/>
      <c r="K396" s="58"/>
      <c r="L396" s="56"/>
      <c r="M396" s="57"/>
      <c r="N396" s="56"/>
      <c r="O396" s="56"/>
      <c r="P396" s="57"/>
      <c r="Q396" s="56"/>
      <c r="R396" s="59"/>
      <c r="S396" s="59"/>
    </row>
    <row r="397" spans="2:19" ht="12">
      <c r="B397" s="48"/>
      <c r="C397" s="55">
        <v>1998</v>
      </c>
      <c r="D397" s="60">
        <v>2523</v>
      </c>
      <c r="E397" s="61">
        <v>195</v>
      </c>
      <c r="F397" s="60">
        <v>61</v>
      </c>
      <c r="G397" s="62" t="s">
        <v>44</v>
      </c>
      <c r="H397" s="62" t="str">
        <f>IF(G397&lt;&gt;".",F397+G397,".")</f>
        <v>.</v>
      </c>
      <c r="I397" s="61">
        <f>D397+E397</f>
        <v>2718</v>
      </c>
      <c r="J397" s="60">
        <f>D397+F397</f>
        <v>2584</v>
      </c>
      <c r="K397" s="62" t="str">
        <f>IF(H397&lt;&gt;".",D397+H397,".")</f>
        <v>.</v>
      </c>
      <c r="L397" s="63">
        <f>IF(J397&lt;&gt;0,I397*100/J397,".")</f>
        <v>105.18575851393189</v>
      </c>
      <c r="M397" s="64" t="str">
        <f>IF(K397&lt;&gt;".",IF(K397&lt;&gt;0,I397*100/K397,"."),".")</f>
        <v>.</v>
      </c>
      <c r="N397" s="62">
        <f>I397-J397</f>
        <v>134</v>
      </c>
      <c r="O397" s="62" t="str">
        <f>IF(K397&lt;&gt;".",I397-K397,".")</f>
        <v>.</v>
      </c>
      <c r="P397" s="64" t="str">
        <f>IF(D396&lt;&gt;0,(D397-D396)*100/D396,".")</f>
        <v>.</v>
      </c>
      <c r="Q397" s="63" t="str">
        <f>IF(I396&lt;&gt;0,(I397-I396)*100/I396,".")</f>
        <v>.</v>
      </c>
      <c r="R397" s="65" t="str">
        <f>IF(AND(J396&lt;&gt;0,J396&lt;&gt;"."),(J397-J396)*100/J396,".")</f>
        <v>.</v>
      </c>
      <c r="S397" s="65" t="str">
        <f>IF(AND(K396&lt;&gt;0,K396&lt;&gt;".",K397&lt;&gt;"."),(K397-K396)*100/K396,".")</f>
        <v>.</v>
      </c>
    </row>
    <row r="398" spans="2:19" ht="12">
      <c r="B398" s="48"/>
      <c r="C398" s="55">
        <v>1999</v>
      </c>
      <c r="D398" s="60">
        <v>2611</v>
      </c>
      <c r="E398" s="61">
        <v>169</v>
      </c>
      <c r="F398" s="60">
        <v>50</v>
      </c>
      <c r="G398" s="62" t="s">
        <v>44</v>
      </c>
      <c r="H398" s="62" t="str">
        <f>IF(G398&lt;&gt;".",F398+G398,".")</f>
        <v>.</v>
      </c>
      <c r="I398" s="61">
        <f>D398+E398</f>
        <v>2780</v>
      </c>
      <c r="J398" s="60">
        <f>D398+F398</f>
        <v>2661</v>
      </c>
      <c r="K398" s="62" t="str">
        <f>IF(H398&lt;&gt;".",D398+H398,".")</f>
        <v>.</v>
      </c>
      <c r="L398" s="63">
        <f>IF(J398&lt;&gt;0,I398*100/J398,".")</f>
        <v>104.47200300638858</v>
      </c>
      <c r="M398" s="64" t="str">
        <f>IF(K398&lt;&gt;".",IF(K398&lt;&gt;0,I398*100/K398,"."),".")</f>
        <v>.</v>
      </c>
      <c r="N398" s="62">
        <f>I398-J398</f>
        <v>119</v>
      </c>
      <c r="O398" s="62" t="str">
        <f>IF(K398&lt;&gt;".",I398-K398,".")</f>
        <v>.</v>
      </c>
      <c r="P398" s="64">
        <f>IF(D397&lt;&gt;0,(D398-D397)*100/D397,".")</f>
        <v>3.4879112168053905</v>
      </c>
      <c r="Q398" s="63">
        <f>IF(I397&lt;&gt;0,(I398-I397)*100/I397,".")</f>
        <v>2.2810890360559233</v>
      </c>
      <c r="R398" s="65">
        <f>IF(AND(J397&lt;&gt;0,J397&lt;&gt;"."),(J398-J397)*100/J397,".")</f>
        <v>2.9798761609907123</v>
      </c>
      <c r="S398" s="65" t="str">
        <f>IF(AND(K397&lt;&gt;0,K397&lt;&gt;".",K398&lt;&gt;"."),(K398-K397)*100/K397,".")</f>
        <v>.</v>
      </c>
    </row>
    <row r="399" spans="2:19" ht="12">
      <c r="B399" s="48"/>
      <c r="C399" s="55">
        <v>2000</v>
      </c>
      <c r="D399" s="60">
        <v>2879</v>
      </c>
      <c r="E399" s="61">
        <v>176</v>
      </c>
      <c r="F399" s="60">
        <v>48</v>
      </c>
      <c r="G399" s="62" t="s">
        <v>44</v>
      </c>
      <c r="H399" s="62" t="str">
        <f>IF(G399&lt;&gt;".",F399+G399,".")</f>
        <v>.</v>
      </c>
      <c r="I399" s="61">
        <f>D399+E399</f>
        <v>3055</v>
      </c>
      <c r="J399" s="60">
        <f>D399+F399</f>
        <v>2927</v>
      </c>
      <c r="K399" s="62" t="str">
        <f>IF(H399&lt;&gt;".",D399+H399,".")</f>
        <v>.</v>
      </c>
      <c r="L399" s="63">
        <f>IF(J399&lt;&gt;0,I399*100/J399,".")</f>
        <v>104.37307823710283</v>
      </c>
      <c r="M399" s="64" t="str">
        <f>IF(K399&lt;&gt;".",IF(K399&lt;&gt;0,I399*100/K399,"."),".")</f>
        <v>.</v>
      </c>
      <c r="N399" s="62">
        <f>I399-J399</f>
        <v>128</v>
      </c>
      <c r="O399" s="62" t="str">
        <f>IF(K399&lt;&gt;".",I399-K399,".")</f>
        <v>.</v>
      </c>
      <c r="P399" s="64">
        <f>IF(D398&lt;&gt;0,(D399-D398)*100/D398,".")</f>
        <v>10.264266564534662</v>
      </c>
      <c r="Q399" s="63">
        <f>IF(I398&lt;&gt;0,(I399-I398)*100/I398,".")</f>
        <v>9.892086330935252</v>
      </c>
      <c r="R399" s="65">
        <f>IF(AND(J398&lt;&gt;0,J398&lt;&gt;"."),(J399-J398)*100/J398,".")</f>
        <v>9.996242014280346</v>
      </c>
      <c r="S399" s="65" t="str">
        <f>IF(AND(K398&lt;&gt;0,K398&lt;&gt;".",K399&lt;&gt;"."),(K399-K398)*100/K398,".")</f>
        <v>.</v>
      </c>
    </row>
    <row r="400" spans="2:19" ht="12">
      <c r="B400" s="48"/>
      <c r="C400" s="55">
        <v>2001</v>
      </c>
      <c r="D400" s="60">
        <v>2744</v>
      </c>
      <c r="E400" s="61">
        <v>170</v>
      </c>
      <c r="F400" s="60">
        <v>54</v>
      </c>
      <c r="G400" s="62" t="s">
        <v>44</v>
      </c>
      <c r="H400" s="62" t="str">
        <f>IF(G400&lt;&gt;".",F400+G400,".")</f>
        <v>.</v>
      </c>
      <c r="I400" s="61">
        <f>D400+E400</f>
        <v>2914</v>
      </c>
      <c r="J400" s="60">
        <f>D400+F400</f>
        <v>2798</v>
      </c>
      <c r="K400" s="62" t="str">
        <f>IF(H400&lt;&gt;".",D400+H400,".")</f>
        <v>.</v>
      </c>
      <c r="L400" s="63">
        <f>IF(J400&lt;&gt;0,I400*100/J400,".")</f>
        <v>104.1458184417441</v>
      </c>
      <c r="M400" s="64" t="str">
        <f>IF(K400&lt;&gt;".",IF(K400&lt;&gt;0,I400*100/K400,"."),".")</f>
        <v>.</v>
      </c>
      <c r="N400" s="62">
        <f>I400-J400</f>
        <v>116</v>
      </c>
      <c r="O400" s="62" t="str">
        <f>IF(K400&lt;&gt;".",I400-K400,".")</f>
        <v>.</v>
      </c>
      <c r="P400" s="64">
        <f>IF(D399&lt;&gt;0,(D400-D399)*100/D399,".")</f>
        <v>-4.6891281695033</v>
      </c>
      <c r="Q400" s="63">
        <f>IF(I399&lt;&gt;0,(I400-I399)*100/I399,".")</f>
        <v>-4.615384615384615</v>
      </c>
      <c r="R400" s="65">
        <f>IF(AND(J399&lt;&gt;0,J399&lt;&gt;"."),(J400-J399)*100/J399,".")</f>
        <v>-4.407242910830202</v>
      </c>
      <c r="S400" s="65" t="str">
        <f>IF(AND(K399&lt;&gt;0,K399&lt;&gt;".",K400&lt;&gt;"."),(K400-K399)*100/K399,".")</f>
        <v>.</v>
      </c>
    </row>
    <row r="401" spans="2:19" ht="12">
      <c r="B401" s="48"/>
      <c r="C401" s="55">
        <v>2002</v>
      </c>
      <c r="D401" s="60">
        <v>2615</v>
      </c>
      <c r="E401" s="61">
        <v>166</v>
      </c>
      <c r="F401" s="60">
        <v>42</v>
      </c>
      <c r="G401" s="62" t="s">
        <v>44</v>
      </c>
      <c r="H401" s="62" t="str">
        <f>IF(G401&lt;&gt;".",F401+G401,".")</f>
        <v>.</v>
      </c>
      <c r="I401" s="61">
        <f>D401+E401</f>
        <v>2781</v>
      </c>
      <c r="J401" s="60">
        <f>D401+F401</f>
        <v>2657</v>
      </c>
      <c r="K401" s="62" t="str">
        <f>IF(H401&lt;&gt;".",D401+H401,".")</f>
        <v>.</v>
      </c>
      <c r="L401" s="63">
        <f>IF(J401&lt;&gt;0,I401*100/J401,".")</f>
        <v>104.66691757621378</v>
      </c>
      <c r="M401" s="64" t="str">
        <f>IF(K401&lt;&gt;".",IF(K401&lt;&gt;0,I401*100/K401,"."),".")</f>
        <v>.</v>
      </c>
      <c r="N401" s="62">
        <f>I401-J401</f>
        <v>124</v>
      </c>
      <c r="O401" s="62" t="str">
        <f>IF(K401&lt;&gt;".",I401-K401,".")</f>
        <v>.</v>
      </c>
      <c r="P401" s="64">
        <f>IF(D400&lt;&gt;0,(D401-D400)*100/D400,".")</f>
        <v>-4.701166180758017</v>
      </c>
      <c r="Q401" s="63">
        <f>IF(I400&lt;&gt;0,(I401-I400)*100/I400,".")</f>
        <v>-4.564172958133151</v>
      </c>
      <c r="R401" s="65">
        <f>IF(AND(J400&lt;&gt;0,J400&lt;&gt;"."),(J401-J400)*100/J400,".")</f>
        <v>-5.039313795568263</v>
      </c>
      <c r="S401" s="65" t="str">
        <f>IF(AND(K400&lt;&gt;0,K400&lt;&gt;".",K401&lt;&gt;"."),(K401-K400)*100/K400,".")</f>
        <v>.</v>
      </c>
    </row>
    <row r="402" spans="2:19" ht="12">
      <c r="B402" s="48"/>
      <c r="C402" s="55">
        <v>2003</v>
      </c>
      <c r="D402" s="60">
        <v>2569</v>
      </c>
      <c r="E402" s="61">
        <v>99</v>
      </c>
      <c r="F402" s="60">
        <v>44</v>
      </c>
      <c r="G402" s="62" t="s">
        <v>44</v>
      </c>
      <c r="H402" s="62" t="str">
        <f>IF(G402&lt;&gt;".",F402+G402,".")</f>
        <v>.</v>
      </c>
      <c r="I402" s="61">
        <f>D402+E402</f>
        <v>2668</v>
      </c>
      <c r="J402" s="60">
        <f>D402+F402</f>
        <v>2613</v>
      </c>
      <c r="K402" s="62" t="str">
        <f>IF(H402&lt;&gt;".",D402+H402,".")</f>
        <v>.</v>
      </c>
      <c r="L402" s="63">
        <f>IF(J402&lt;&gt;0,I402*100/J402,".")</f>
        <v>102.10486031381554</v>
      </c>
      <c r="M402" s="64" t="str">
        <f>IF(K402&lt;&gt;".",IF(K402&lt;&gt;0,I402*100/K402,"."),".")</f>
        <v>.</v>
      </c>
      <c r="N402" s="62">
        <f>I402-J402</f>
        <v>55</v>
      </c>
      <c r="O402" s="62" t="str">
        <f>IF(K402&lt;&gt;".",I402-K402,".")</f>
        <v>.</v>
      </c>
      <c r="P402" s="64">
        <f>IF(D401&lt;&gt;0,(D402-D401)*100/D401,".")</f>
        <v>-1.7590822179732313</v>
      </c>
      <c r="Q402" s="63">
        <f>IF(I401&lt;&gt;0,(I402-I401)*100/I401,".")</f>
        <v>-4.063286587558432</v>
      </c>
      <c r="R402" s="65">
        <f>IF(AND(J401&lt;&gt;0,J401&lt;&gt;"."),(J402-J401)*100/J401,".")</f>
        <v>-1.6560030109145654</v>
      </c>
      <c r="S402" s="65" t="str">
        <f>IF(AND(K401&lt;&gt;0,K401&lt;&gt;".",K402&lt;&gt;"."),(K402-K401)*100/K401,".")</f>
        <v>.</v>
      </c>
    </row>
    <row r="403" spans="2:19" ht="12">
      <c r="B403" s="48"/>
      <c r="C403" s="55">
        <v>2004</v>
      </c>
      <c r="D403" s="60">
        <v>2637</v>
      </c>
      <c r="E403" s="61">
        <v>121</v>
      </c>
      <c r="F403" s="60">
        <v>99</v>
      </c>
      <c r="G403" s="62" t="s">
        <v>44</v>
      </c>
      <c r="H403" s="62" t="str">
        <f>IF(G403&lt;&gt;".",F403+G403,".")</f>
        <v>.</v>
      </c>
      <c r="I403" s="61">
        <f>D403+E403</f>
        <v>2758</v>
      </c>
      <c r="J403" s="60">
        <f>D403+F403</f>
        <v>2736</v>
      </c>
      <c r="K403" s="62" t="str">
        <f>IF(H403&lt;&gt;".",D403+H403,".")</f>
        <v>.</v>
      </c>
      <c r="L403" s="63">
        <f>IF(J403&lt;&gt;0,I403*100/J403,".")</f>
        <v>100.80409356725146</v>
      </c>
      <c r="M403" s="64" t="str">
        <f>IF(K403&lt;&gt;".",IF(K403&lt;&gt;0,I403*100/K403,"."),".")</f>
        <v>.</v>
      </c>
      <c r="N403" s="62">
        <f>I403-J403</f>
        <v>22</v>
      </c>
      <c r="O403" s="62" t="str">
        <f>IF(K403&lt;&gt;".",I403-K403,".")</f>
        <v>.</v>
      </c>
      <c r="P403" s="64">
        <f>IF(D402&lt;&gt;0,(D403-D402)*100/D402,".")</f>
        <v>2.6469443363176333</v>
      </c>
      <c r="Q403" s="63">
        <f>IF(I402&lt;&gt;0,(I403-I402)*100/I402,".")</f>
        <v>3.373313343328336</v>
      </c>
      <c r="R403" s="65">
        <f>IF(AND(J402&lt;&gt;0,J402&lt;&gt;"."),(J403-J402)*100/J402,".")</f>
        <v>4.70723306544202</v>
      </c>
      <c r="S403" s="65" t="str">
        <f>IF(AND(K402&lt;&gt;0,K402&lt;&gt;".",K403&lt;&gt;"."),(K403-K402)*100/K402,".")</f>
        <v>.</v>
      </c>
    </row>
    <row r="404" spans="2:19" ht="12">
      <c r="B404" s="48"/>
      <c r="C404" s="55">
        <v>2005</v>
      </c>
      <c r="D404" s="60">
        <v>2558</v>
      </c>
      <c r="E404" s="61">
        <v>51</v>
      </c>
      <c r="F404" s="60">
        <v>111</v>
      </c>
      <c r="G404" s="62" t="s">
        <v>44</v>
      </c>
      <c r="H404" s="62" t="str">
        <f>IF(G404&lt;&gt;".",F404+G404,".")</f>
        <v>.</v>
      </c>
      <c r="I404" s="61">
        <f>D404+E404</f>
        <v>2609</v>
      </c>
      <c r="J404" s="60">
        <f>D404+F404</f>
        <v>2669</v>
      </c>
      <c r="K404" s="62" t="str">
        <f>IF(H404&lt;&gt;".",D404+H404,".")</f>
        <v>.</v>
      </c>
      <c r="L404" s="63">
        <f>IF(J404&lt;&gt;0,I404*100/J404,".")</f>
        <v>97.75196702884976</v>
      </c>
      <c r="M404" s="64" t="str">
        <f>IF(K404&lt;&gt;".",IF(K404&lt;&gt;0,I404*100/K404,"."),".")</f>
        <v>.</v>
      </c>
      <c r="N404" s="62">
        <f>I404-J404</f>
        <v>-60</v>
      </c>
      <c r="O404" s="62" t="str">
        <f>IF(K404&lt;&gt;".",I404-K404,".")</f>
        <v>.</v>
      </c>
      <c r="P404" s="64">
        <f>IF(D403&lt;&gt;0,(D404-D403)*100/D403,".")</f>
        <v>-2.9958285930982176</v>
      </c>
      <c r="Q404" s="63">
        <f>IF(I403&lt;&gt;0,(I404-I403)*100/I403,".")</f>
        <v>-5.402465554749819</v>
      </c>
      <c r="R404" s="65">
        <f>IF(AND(J403&lt;&gt;0,J403&lt;&gt;"."),(J404-J403)*100/J403,".")</f>
        <v>-2.448830409356725</v>
      </c>
      <c r="S404" s="65" t="str">
        <f>IF(AND(K403&lt;&gt;0,K403&lt;&gt;".",K404&lt;&gt;"."),(K404-K403)*100/K403,".")</f>
        <v>.</v>
      </c>
    </row>
    <row r="405" spans="2:19" ht="12">
      <c r="B405" s="48"/>
      <c r="C405" s="55">
        <v>2006</v>
      </c>
      <c r="D405" s="60">
        <v>2738</v>
      </c>
      <c r="E405" s="61">
        <v>45</v>
      </c>
      <c r="F405" s="60">
        <v>128</v>
      </c>
      <c r="G405" s="62" t="s">
        <v>44</v>
      </c>
      <c r="H405" s="62" t="str">
        <f>IF(G405&lt;&gt;".",F405+G405,".")</f>
        <v>.</v>
      </c>
      <c r="I405" s="61">
        <f>D405+E405</f>
        <v>2783</v>
      </c>
      <c r="J405" s="60">
        <f>D405+F405</f>
        <v>2866</v>
      </c>
      <c r="K405" s="62" t="str">
        <f>IF(H405&lt;&gt;".",D405+H405,".")</f>
        <v>.</v>
      </c>
      <c r="L405" s="63">
        <f>IF(J405&lt;&gt;0,I405*100/J405,".")</f>
        <v>97.1039776692254</v>
      </c>
      <c r="M405" s="64" t="str">
        <f>IF(K405&lt;&gt;".",IF(K405&lt;&gt;0,I405*100/K405,"."),".")</f>
        <v>.</v>
      </c>
      <c r="N405" s="62">
        <f>I405-J405</f>
        <v>-83</v>
      </c>
      <c r="O405" s="62" t="str">
        <f>IF(K405&lt;&gt;".",I405-K405,".")</f>
        <v>.</v>
      </c>
      <c r="P405" s="64">
        <f>IF(D404&lt;&gt;0,(D405-D404)*100/D404,".")</f>
        <v>7.0367474589523065</v>
      </c>
      <c r="Q405" s="63">
        <f>IF(I404&lt;&gt;0,(I405-I404)*100/I404,".")</f>
        <v>6.669221924108854</v>
      </c>
      <c r="R405" s="65">
        <f>IF(AND(J404&lt;&gt;0,J404&lt;&gt;"."),(J405-J404)*100/J404,".")</f>
        <v>7.381041588609966</v>
      </c>
      <c r="S405" s="65" t="str">
        <f>IF(AND(K404&lt;&gt;0,K404&lt;&gt;".",K405&lt;&gt;"."),(K405-K404)*100/K404,".")</f>
        <v>.</v>
      </c>
    </row>
    <row r="406" spans="2:19" ht="12">
      <c r="B406" s="48"/>
      <c r="C406" s="55">
        <v>2007</v>
      </c>
      <c r="D406" s="60">
        <v>3090</v>
      </c>
      <c r="E406" s="61">
        <v>72</v>
      </c>
      <c r="F406" s="60">
        <v>53</v>
      </c>
      <c r="G406" s="62">
        <v>285</v>
      </c>
      <c r="H406" s="62">
        <f>IF(G406&lt;&gt;".",F406+G406,".")</f>
        <v>338</v>
      </c>
      <c r="I406" s="61">
        <f>D406+E406</f>
        <v>3162</v>
      </c>
      <c r="J406" s="60">
        <f>D406+F406</f>
        <v>3143</v>
      </c>
      <c r="K406" s="62">
        <f>IF(H406&lt;&gt;".",D406+H406,".")</f>
        <v>3428</v>
      </c>
      <c r="L406" s="63">
        <f>IF(J406&lt;&gt;0,I406*100/J406,".")</f>
        <v>100.60451797645561</v>
      </c>
      <c r="M406" s="64">
        <f>IF(K406&lt;&gt;".",IF(K406&lt;&gt;0,I406*100/K406,"."),".")</f>
        <v>92.24037339556592</v>
      </c>
      <c r="N406" s="62">
        <f>I406-J406</f>
        <v>19</v>
      </c>
      <c r="O406" s="62">
        <f>IF(K406&lt;&gt;".",I406-K406,".")</f>
        <v>-266</v>
      </c>
      <c r="P406" s="64">
        <f>IF(D405&lt;&gt;0,(D406-D405)*100/D405,".")</f>
        <v>12.856099342585829</v>
      </c>
      <c r="Q406" s="63">
        <f>IF(I405&lt;&gt;0,(I406-I405)*100/I405,".")</f>
        <v>13.618397412863816</v>
      </c>
      <c r="R406" s="65">
        <f>IF(AND(J405&lt;&gt;0,J405&lt;&gt;"."),(J406-J405)*100/J405,".")</f>
        <v>9.665038381018842</v>
      </c>
      <c r="S406" s="65" t="str">
        <f>IF(AND(K405&lt;&gt;0,K405&lt;&gt;".",K406&lt;&gt;"."),(K406-K405)*100/K405,".")</f>
        <v>.</v>
      </c>
    </row>
    <row r="407" spans="2:19" ht="12">
      <c r="B407" s="48"/>
      <c r="C407" s="55">
        <v>2008</v>
      </c>
      <c r="D407" s="60">
        <v>2976</v>
      </c>
      <c r="E407" s="61">
        <v>106</v>
      </c>
      <c r="F407" s="60">
        <v>62</v>
      </c>
      <c r="G407" s="62">
        <v>305</v>
      </c>
      <c r="H407" s="62">
        <f>IF(G407&lt;&gt;".",F407+G407,".")</f>
        <v>367</v>
      </c>
      <c r="I407" s="61">
        <f>D407+E407</f>
        <v>3082</v>
      </c>
      <c r="J407" s="60">
        <f>D407+F407</f>
        <v>3038</v>
      </c>
      <c r="K407" s="62">
        <f>IF(H407&lt;&gt;".",D407+H407,".")</f>
        <v>3343</v>
      </c>
      <c r="L407" s="63">
        <f>IF(J407&lt;&gt;0,I407*100/J407,".")</f>
        <v>101.44832126398947</v>
      </c>
      <c r="M407" s="64">
        <f>IF(K407&lt;&gt;".",IF(K407&lt;&gt;0,I407*100/K407,"."),".")</f>
        <v>92.19264134011367</v>
      </c>
      <c r="N407" s="62">
        <f>I407-J407</f>
        <v>44</v>
      </c>
      <c r="O407" s="62">
        <f>IF(K407&lt;&gt;".",I407-K407,".")</f>
        <v>-261</v>
      </c>
      <c r="P407" s="64">
        <f>IF(D406&lt;&gt;0,(D407-D406)*100/D406,".")</f>
        <v>-3.6893203883495147</v>
      </c>
      <c r="Q407" s="63">
        <f>IF(I406&lt;&gt;0,(I407-I406)*100/I406,".")</f>
        <v>-2.5300442757748263</v>
      </c>
      <c r="R407" s="65">
        <f>IF(AND(J406&lt;&gt;0,J406&lt;&gt;"."),(J407-J406)*100/J406,".")</f>
        <v>-3.34075723830735</v>
      </c>
      <c r="S407" s="65">
        <f>IF(AND(K406&lt;&gt;0,K406&lt;&gt;".",K407&lt;&gt;"."),(K407-K406)*100/K406,".")</f>
        <v>-2.4795799299883314</v>
      </c>
    </row>
    <row r="408" spans="2:19" ht="12">
      <c r="B408" s="48"/>
      <c r="C408" s="55">
        <v>2009</v>
      </c>
      <c r="D408" s="60">
        <v>2845</v>
      </c>
      <c r="E408" s="61">
        <v>24</v>
      </c>
      <c r="F408" s="60">
        <v>32</v>
      </c>
      <c r="G408" s="62">
        <v>346</v>
      </c>
      <c r="H408" s="62">
        <f>IF(G408&lt;&gt;".",F408+G408,".")</f>
        <v>378</v>
      </c>
      <c r="I408" s="61">
        <f>D408+E408</f>
        <v>2869</v>
      </c>
      <c r="J408" s="60">
        <f>D408+F408</f>
        <v>2877</v>
      </c>
      <c r="K408" s="62">
        <f>IF(H408&lt;&gt;".",D408+H408,".")</f>
        <v>3223</v>
      </c>
      <c r="L408" s="63">
        <f>IF(J408&lt;&gt;0,I408*100/J408,".")</f>
        <v>99.7219325686479</v>
      </c>
      <c r="M408" s="64">
        <f>IF(K408&lt;&gt;".",IF(K408&lt;&gt;0,I408*100/K408,"."),".")</f>
        <v>89.0164443065467</v>
      </c>
      <c r="N408" s="62">
        <f>I408-J408</f>
        <v>-8</v>
      </c>
      <c r="O408" s="62">
        <f>IF(K408&lt;&gt;".",I408-K408,".")</f>
        <v>-354</v>
      </c>
      <c r="P408" s="64">
        <f>IF(D407&lt;&gt;0,(D408-D407)*100/D407,".")</f>
        <v>-4.401881720430108</v>
      </c>
      <c r="Q408" s="63">
        <f>IF(I407&lt;&gt;0,(I408-I407)*100/I407,".")</f>
        <v>-6.91109669046074</v>
      </c>
      <c r="R408" s="65">
        <f>IF(AND(J407&lt;&gt;0,J407&lt;&gt;"."),(J408-J407)*100/J407,".")</f>
        <v>-5.299539170506913</v>
      </c>
      <c r="S408" s="65">
        <f>IF(AND(K407&lt;&gt;0,K407&lt;&gt;".",K408&lt;&gt;"."),(K408-K407)*100/K407,".")</f>
        <v>-3.589590188453485</v>
      </c>
    </row>
    <row r="409" spans="2:19" ht="12">
      <c r="B409" s="48"/>
      <c r="C409" s="55">
        <v>2010</v>
      </c>
      <c r="D409" s="60">
        <v>2872</v>
      </c>
      <c r="E409" s="61">
        <v>55</v>
      </c>
      <c r="F409" s="60">
        <v>39</v>
      </c>
      <c r="G409" s="62">
        <v>299</v>
      </c>
      <c r="H409" s="62">
        <f>IF(G409&lt;&gt;".",F409+G409,".")</f>
        <v>338</v>
      </c>
      <c r="I409" s="61">
        <f>D409+E409</f>
        <v>2927</v>
      </c>
      <c r="J409" s="60">
        <f>D409+F409</f>
        <v>2911</v>
      </c>
      <c r="K409" s="62">
        <f>IF(H409&lt;&gt;".",D409+H409,".")</f>
        <v>3210</v>
      </c>
      <c r="L409" s="63">
        <f>IF(J409&lt;&gt;0,I409*100/J409,".")</f>
        <v>100.5496392992099</v>
      </c>
      <c r="M409" s="64">
        <f>IF(K409&lt;&gt;".",IF(K409&lt;&gt;0,I409*100/K409,"."),".")</f>
        <v>91.18380062305296</v>
      </c>
      <c r="N409" s="62">
        <f>I409-J409</f>
        <v>16</v>
      </c>
      <c r="O409" s="62">
        <f>IF(K409&lt;&gt;".",I409-K409,".")</f>
        <v>-283</v>
      </c>
      <c r="P409" s="64">
        <f>IF(D408&lt;&gt;0,(D409-D408)*100/D408,".")</f>
        <v>0.9490333919156415</v>
      </c>
      <c r="Q409" s="63">
        <f>IF(I408&lt;&gt;0,(I409-I408)*100/I408,".")</f>
        <v>2.0216103171836877</v>
      </c>
      <c r="R409" s="65">
        <f>IF(AND(J408&lt;&gt;0,J408&lt;&gt;"."),(J409-J408)*100/J408,".")</f>
        <v>1.1817865832464372</v>
      </c>
      <c r="S409" s="65">
        <f>IF(AND(K408&lt;&gt;0,K408&lt;&gt;".",K409&lt;&gt;"."),(K409-K408)*100/K408,".")</f>
        <v>-0.4033509152963078</v>
      </c>
    </row>
    <row r="410" spans="2:19" ht="18.75" customHeight="1">
      <c r="B410" s="48"/>
      <c r="C410" s="55"/>
      <c r="D410" s="60"/>
      <c r="E410" s="61"/>
      <c r="F410" s="60"/>
      <c r="G410" s="62"/>
      <c r="H410" s="62"/>
      <c r="I410" s="61"/>
      <c r="J410" s="60"/>
      <c r="K410" s="62"/>
      <c r="L410" s="63"/>
      <c r="M410" s="64"/>
      <c r="N410" s="62"/>
      <c r="O410" s="62"/>
      <c r="P410" s="64"/>
      <c r="Q410" s="63"/>
      <c r="R410" s="65"/>
      <c r="S410" s="65"/>
    </row>
    <row r="411" spans="2:19" ht="24" customHeight="1">
      <c r="B411" s="48"/>
      <c r="C411" s="49" t="s">
        <v>76</v>
      </c>
      <c r="D411" s="50"/>
      <c r="E411" s="51"/>
      <c r="F411" s="50"/>
      <c r="G411" s="50"/>
      <c r="H411" s="52"/>
      <c r="I411" s="51"/>
      <c r="J411" s="50"/>
      <c r="K411" s="52"/>
      <c r="L411" s="50"/>
      <c r="M411" s="51"/>
      <c r="N411" s="50"/>
      <c r="O411" s="50"/>
      <c r="P411" s="51"/>
      <c r="Q411" s="50"/>
      <c r="R411" s="53"/>
      <c r="S411" s="53"/>
    </row>
    <row r="412" spans="2:19" ht="5.25" customHeight="1">
      <c r="B412" s="48"/>
      <c r="C412" s="55"/>
      <c r="D412" s="56"/>
      <c r="E412" s="57"/>
      <c r="F412" s="56"/>
      <c r="G412" s="56"/>
      <c r="H412" s="58"/>
      <c r="I412" s="57"/>
      <c r="J412" s="56"/>
      <c r="K412" s="58"/>
      <c r="L412" s="56"/>
      <c r="M412" s="57"/>
      <c r="N412" s="56"/>
      <c r="O412" s="56"/>
      <c r="P412" s="57"/>
      <c r="Q412" s="56"/>
      <c r="R412" s="59"/>
      <c r="S412" s="59"/>
    </row>
    <row r="413" spans="2:19" ht="12">
      <c r="B413" s="48"/>
      <c r="C413" s="55">
        <v>1998</v>
      </c>
      <c r="D413" s="60">
        <v>2392</v>
      </c>
      <c r="E413" s="61">
        <v>60</v>
      </c>
      <c r="F413" s="60">
        <v>87</v>
      </c>
      <c r="G413" s="62" t="s">
        <v>44</v>
      </c>
      <c r="H413" s="62" t="str">
        <f>IF(G413&lt;&gt;".",F413+G413,".")</f>
        <v>.</v>
      </c>
      <c r="I413" s="61">
        <f>D413+E413</f>
        <v>2452</v>
      </c>
      <c r="J413" s="60">
        <f>D413+F413</f>
        <v>2479</v>
      </c>
      <c r="K413" s="62" t="str">
        <f>IF(H413&lt;&gt;".",D413+H413,".")</f>
        <v>.</v>
      </c>
      <c r="L413" s="63">
        <f>IF(J413&lt;&gt;0,I413*100/J413,".")</f>
        <v>98.91085114965712</v>
      </c>
      <c r="M413" s="64" t="str">
        <f>IF(K413&lt;&gt;".",IF(K413&lt;&gt;0,I413*100/K413,"."),".")</f>
        <v>.</v>
      </c>
      <c r="N413" s="62">
        <f>I413-J413</f>
        <v>-27</v>
      </c>
      <c r="O413" s="62" t="str">
        <f>IF(K413&lt;&gt;".",I413-K413,".")</f>
        <v>.</v>
      </c>
      <c r="P413" s="64" t="str">
        <f>IF(D412&lt;&gt;0,(D413-D412)*100/D412,".")</f>
        <v>.</v>
      </c>
      <c r="Q413" s="63" t="str">
        <f>IF(I412&lt;&gt;0,(I413-I412)*100/I412,".")</f>
        <v>.</v>
      </c>
      <c r="R413" s="65" t="str">
        <f>IF(AND(J412&lt;&gt;0,J412&lt;&gt;"."),(J413-J412)*100/J412,".")</f>
        <v>.</v>
      </c>
      <c r="S413" s="65" t="str">
        <f>IF(AND(K412&lt;&gt;0,K412&lt;&gt;".",K413&lt;&gt;"."),(K413-K412)*100/K412,".")</f>
        <v>.</v>
      </c>
    </row>
    <row r="414" spans="2:19" ht="12">
      <c r="B414" s="48"/>
      <c r="C414" s="55">
        <v>1999</v>
      </c>
      <c r="D414" s="60">
        <v>2443</v>
      </c>
      <c r="E414" s="61">
        <v>69</v>
      </c>
      <c r="F414" s="60">
        <v>81</v>
      </c>
      <c r="G414" s="62" t="s">
        <v>44</v>
      </c>
      <c r="H414" s="62" t="str">
        <f>IF(G414&lt;&gt;".",F414+G414,".")</f>
        <v>.</v>
      </c>
      <c r="I414" s="61">
        <f>D414+E414</f>
        <v>2512</v>
      </c>
      <c r="J414" s="60">
        <f>D414+F414</f>
        <v>2524</v>
      </c>
      <c r="K414" s="62" t="str">
        <f>IF(H414&lt;&gt;".",D414+H414,".")</f>
        <v>.</v>
      </c>
      <c r="L414" s="63">
        <f>IF(J414&lt;&gt;0,I414*100/J414,".")</f>
        <v>99.52456418383518</v>
      </c>
      <c r="M414" s="64" t="str">
        <f>IF(K414&lt;&gt;".",IF(K414&lt;&gt;0,I414*100/K414,"."),".")</f>
        <v>.</v>
      </c>
      <c r="N414" s="62">
        <f>I414-J414</f>
        <v>-12</v>
      </c>
      <c r="O414" s="62" t="str">
        <f>IF(K414&lt;&gt;".",I414-K414,".")</f>
        <v>.</v>
      </c>
      <c r="P414" s="64">
        <f>IF(D413&lt;&gt;0,(D414-D413)*100/D413,".")</f>
        <v>2.132107023411371</v>
      </c>
      <c r="Q414" s="63">
        <f>IF(I413&lt;&gt;0,(I414-I413)*100/I413,".")</f>
        <v>2.4469820554649266</v>
      </c>
      <c r="R414" s="65">
        <f>IF(AND(J413&lt;&gt;0,J413&lt;&gt;"."),(J414-J413)*100/J413,".")</f>
        <v>1.8152480839048004</v>
      </c>
      <c r="S414" s="65" t="str">
        <f>IF(AND(K413&lt;&gt;0,K413&lt;&gt;".",K414&lt;&gt;"."),(K414-K413)*100/K413,".")</f>
        <v>.</v>
      </c>
    </row>
    <row r="415" spans="2:19" ht="12">
      <c r="B415" s="48"/>
      <c r="C415" s="55">
        <v>2000</v>
      </c>
      <c r="D415" s="60">
        <v>2399</v>
      </c>
      <c r="E415" s="61">
        <v>89</v>
      </c>
      <c r="F415" s="60">
        <v>53</v>
      </c>
      <c r="G415" s="62" t="s">
        <v>44</v>
      </c>
      <c r="H415" s="62" t="str">
        <f>IF(G415&lt;&gt;".",F415+G415,".")</f>
        <v>.</v>
      </c>
      <c r="I415" s="61">
        <f>D415+E415</f>
        <v>2488</v>
      </c>
      <c r="J415" s="60">
        <f>D415+F415</f>
        <v>2452</v>
      </c>
      <c r="K415" s="62" t="str">
        <f>IF(H415&lt;&gt;".",D415+H415,".")</f>
        <v>.</v>
      </c>
      <c r="L415" s="63">
        <f>IF(J415&lt;&gt;0,I415*100/J415,".")</f>
        <v>101.46818923327896</v>
      </c>
      <c r="M415" s="64" t="str">
        <f>IF(K415&lt;&gt;".",IF(K415&lt;&gt;0,I415*100/K415,"."),".")</f>
        <v>.</v>
      </c>
      <c r="N415" s="62">
        <f>I415-J415</f>
        <v>36</v>
      </c>
      <c r="O415" s="62" t="str">
        <f>IF(K415&lt;&gt;".",I415-K415,".")</f>
        <v>.</v>
      </c>
      <c r="P415" s="64">
        <f>IF(D414&lt;&gt;0,(D415-D414)*100/D414,".")</f>
        <v>-1.8010642652476463</v>
      </c>
      <c r="Q415" s="63">
        <f>IF(I414&lt;&gt;0,(I415-I414)*100/I414,".")</f>
        <v>-0.9554140127388535</v>
      </c>
      <c r="R415" s="65">
        <f>IF(AND(J414&lt;&gt;0,J414&lt;&gt;"."),(J415-J414)*100/J414,".")</f>
        <v>-2.8526148969889067</v>
      </c>
      <c r="S415" s="65" t="str">
        <f>IF(AND(K414&lt;&gt;0,K414&lt;&gt;".",K415&lt;&gt;"."),(K415-K414)*100/K414,".")</f>
        <v>.</v>
      </c>
    </row>
    <row r="416" spans="2:19" ht="12">
      <c r="B416" s="48"/>
      <c r="C416" s="55">
        <v>2001</v>
      </c>
      <c r="D416" s="60">
        <v>2322</v>
      </c>
      <c r="E416" s="61">
        <v>35</v>
      </c>
      <c r="F416" s="60">
        <v>36</v>
      </c>
      <c r="G416" s="62" t="s">
        <v>44</v>
      </c>
      <c r="H416" s="62" t="str">
        <f>IF(G416&lt;&gt;".",F416+G416,".")</f>
        <v>.</v>
      </c>
      <c r="I416" s="61">
        <f>D416+E416</f>
        <v>2357</v>
      </c>
      <c r="J416" s="60">
        <f>D416+F416</f>
        <v>2358</v>
      </c>
      <c r="K416" s="62" t="str">
        <f>IF(H416&lt;&gt;".",D416+H416,".")</f>
        <v>.</v>
      </c>
      <c r="L416" s="63">
        <f>IF(J416&lt;&gt;0,I416*100/J416,".")</f>
        <v>99.95759117896523</v>
      </c>
      <c r="M416" s="64" t="str">
        <f>IF(K416&lt;&gt;".",IF(K416&lt;&gt;0,I416*100/K416,"."),".")</f>
        <v>.</v>
      </c>
      <c r="N416" s="62">
        <f>I416-J416</f>
        <v>-1</v>
      </c>
      <c r="O416" s="62" t="str">
        <f>IF(K416&lt;&gt;".",I416-K416,".")</f>
        <v>.</v>
      </c>
      <c r="P416" s="64">
        <f>IF(D415&lt;&gt;0,(D416-D415)*100/D415,".")</f>
        <v>-3.2096706961233847</v>
      </c>
      <c r="Q416" s="63">
        <f>IF(I415&lt;&gt;0,(I416-I415)*100/I415,".")</f>
        <v>-5.265273311897106</v>
      </c>
      <c r="R416" s="65">
        <f>IF(AND(J415&lt;&gt;0,J415&lt;&gt;"."),(J416-J415)*100/J415,".")</f>
        <v>-3.833605220228385</v>
      </c>
      <c r="S416" s="65" t="str">
        <f>IF(AND(K415&lt;&gt;0,K415&lt;&gt;".",K416&lt;&gt;"."),(K416-K415)*100/K415,".")</f>
        <v>.</v>
      </c>
    </row>
    <row r="417" spans="2:19" ht="12">
      <c r="B417" s="48"/>
      <c r="C417" s="55">
        <v>2002</v>
      </c>
      <c r="D417" s="60">
        <v>2244</v>
      </c>
      <c r="E417" s="61">
        <v>32</v>
      </c>
      <c r="F417" s="60">
        <v>78</v>
      </c>
      <c r="G417" s="62" t="s">
        <v>44</v>
      </c>
      <c r="H417" s="62" t="str">
        <f>IF(G417&lt;&gt;".",F417+G417,".")</f>
        <v>.</v>
      </c>
      <c r="I417" s="61">
        <f>D417+E417</f>
        <v>2276</v>
      </c>
      <c r="J417" s="60">
        <f>D417+F417</f>
        <v>2322</v>
      </c>
      <c r="K417" s="62" t="str">
        <f>IF(H417&lt;&gt;".",D417+H417,".")</f>
        <v>.</v>
      </c>
      <c r="L417" s="63">
        <f>IF(J417&lt;&gt;0,I417*100/J417,".")</f>
        <v>98.01894918173988</v>
      </c>
      <c r="M417" s="64" t="str">
        <f>IF(K417&lt;&gt;".",IF(K417&lt;&gt;0,I417*100/K417,"."),".")</f>
        <v>.</v>
      </c>
      <c r="N417" s="62">
        <f>I417-J417</f>
        <v>-46</v>
      </c>
      <c r="O417" s="62" t="str">
        <f>IF(K417&lt;&gt;".",I417-K417,".")</f>
        <v>.</v>
      </c>
      <c r="P417" s="64">
        <f>IF(D416&lt;&gt;0,(D417-D416)*100/D416,".")</f>
        <v>-3.359173126614987</v>
      </c>
      <c r="Q417" s="63">
        <f>IF(I416&lt;&gt;0,(I417-I416)*100/I416,".")</f>
        <v>-3.4365719134493</v>
      </c>
      <c r="R417" s="65">
        <f>IF(AND(J416&lt;&gt;0,J416&lt;&gt;"."),(J417-J416)*100/J416,".")</f>
        <v>-1.5267175572519085</v>
      </c>
      <c r="S417" s="65" t="str">
        <f>IF(AND(K416&lt;&gt;0,K416&lt;&gt;".",K417&lt;&gt;"."),(K417-K416)*100/K416,".")</f>
        <v>.</v>
      </c>
    </row>
    <row r="418" spans="2:19" ht="12">
      <c r="B418" s="48"/>
      <c r="C418" s="55">
        <v>2003</v>
      </c>
      <c r="D418" s="60">
        <v>2095</v>
      </c>
      <c r="E418" s="61">
        <v>45</v>
      </c>
      <c r="F418" s="60">
        <v>106</v>
      </c>
      <c r="G418" s="62" t="s">
        <v>44</v>
      </c>
      <c r="H418" s="62" t="str">
        <f>IF(G418&lt;&gt;".",F418+G418,".")</f>
        <v>.</v>
      </c>
      <c r="I418" s="61">
        <f>D418+E418</f>
        <v>2140</v>
      </c>
      <c r="J418" s="60">
        <f>D418+F418</f>
        <v>2201</v>
      </c>
      <c r="K418" s="62" t="str">
        <f>IF(H418&lt;&gt;".",D418+H418,".")</f>
        <v>.</v>
      </c>
      <c r="L418" s="63">
        <f>IF(J418&lt;&gt;0,I418*100/J418,".")</f>
        <v>97.22853248523398</v>
      </c>
      <c r="M418" s="64" t="str">
        <f>IF(K418&lt;&gt;".",IF(K418&lt;&gt;0,I418*100/K418,"."),".")</f>
        <v>.</v>
      </c>
      <c r="N418" s="62">
        <f>I418-J418</f>
        <v>-61</v>
      </c>
      <c r="O418" s="62" t="str">
        <f>IF(K418&lt;&gt;".",I418-K418,".")</f>
        <v>.</v>
      </c>
      <c r="P418" s="64">
        <f>IF(D417&lt;&gt;0,(D418-D417)*100/D417,".")</f>
        <v>-6.639928698752228</v>
      </c>
      <c r="Q418" s="63">
        <f>IF(I417&lt;&gt;0,(I418-I417)*100/I417,".")</f>
        <v>-5.975395430579965</v>
      </c>
      <c r="R418" s="65">
        <f>IF(AND(J417&lt;&gt;0,J417&lt;&gt;"."),(J418-J417)*100/J417,".")</f>
        <v>-5.211024978466839</v>
      </c>
      <c r="S418" s="65" t="str">
        <f>IF(AND(K417&lt;&gt;0,K417&lt;&gt;".",K418&lt;&gt;"."),(K418-K417)*100/K417,".")</f>
        <v>.</v>
      </c>
    </row>
    <row r="419" spans="2:19" ht="12">
      <c r="B419" s="48"/>
      <c r="C419" s="55">
        <v>2004</v>
      </c>
      <c r="D419" s="60">
        <v>2245</v>
      </c>
      <c r="E419" s="61">
        <v>38</v>
      </c>
      <c r="F419" s="60">
        <v>145</v>
      </c>
      <c r="G419" s="62" t="s">
        <v>44</v>
      </c>
      <c r="H419" s="62" t="str">
        <f>IF(G419&lt;&gt;".",F419+G419,".")</f>
        <v>.</v>
      </c>
      <c r="I419" s="61">
        <f>D419+E419</f>
        <v>2283</v>
      </c>
      <c r="J419" s="60">
        <f>D419+F419</f>
        <v>2390</v>
      </c>
      <c r="K419" s="62" t="str">
        <f>IF(H419&lt;&gt;".",D419+H419,".")</f>
        <v>.</v>
      </c>
      <c r="L419" s="63">
        <f>IF(J419&lt;&gt;0,I419*100/J419,".")</f>
        <v>95.52301255230125</v>
      </c>
      <c r="M419" s="64" t="str">
        <f>IF(K419&lt;&gt;".",IF(K419&lt;&gt;0,I419*100/K419,"."),".")</f>
        <v>.</v>
      </c>
      <c r="N419" s="62">
        <f>I419-J419</f>
        <v>-107</v>
      </c>
      <c r="O419" s="62" t="str">
        <f>IF(K419&lt;&gt;".",I419-K419,".")</f>
        <v>.</v>
      </c>
      <c r="P419" s="64">
        <f>IF(D418&lt;&gt;0,(D419-D418)*100/D418,".")</f>
        <v>7.159904534606206</v>
      </c>
      <c r="Q419" s="63">
        <f>IF(I418&lt;&gt;0,(I419-I418)*100/I418,".")</f>
        <v>6.682242990654205</v>
      </c>
      <c r="R419" s="65">
        <f>IF(AND(J418&lt;&gt;0,J418&lt;&gt;"."),(J419-J418)*100/J418,".")</f>
        <v>8.58700590640618</v>
      </c>
      <c r="S419" s="65" t="str">
        <f>IF(AND(K418&lt;&gt;0,K418&lt;&gt;".",K419&lt;&gt;"."),(K419-K418)*100/K418,".")</f>
        <v>.</v>
      </c>
    </row>
    <row r="420" spans="2:19" ht="12">
      <c r="B420" s="48"/>
      <c r="C420" s="55">
        <v>2005</v>
      </c>
      <c r="D420" s="60">
        <v>2097</v>
      </c>
      <c r="E420" s="61">
        <v>43</v>
      </c>
      <c r="F420" s="60">
        <v>202</v>
      </c>
      <c r="G420" s="62" t="s">
        <v>44</v>
      </c>
      <c r="H420" s="62" t="str">
        <f>IF(G420&lt;&gt;".",F420+G420,".")</f>
        <v>.</v>
      </c>
      <c r="I420" s="61">
        <f>D420+E420</f>
        <v>2140</v>
      </c>
      <c r="J420" s="60">
        <f>D420+F420</f>
        <v>2299</v>
      </c>
      <c r="K420" s="62" t="str">
        <f>IF(H420&lt;&gt;".",D420+H420,".")</f>
        <v>.</v>
      </c>
      <c r="L420" s="63">
        <f>IF(J420&lt;&gt;0,I420*100/J420,".")</f>
        <v>93.08394954327969</v>
      </c>
      <c r="M420" s="64" t="str">
        <f>IF(K420&lt;&gt;".",IF(K420&lt;&gt;0,I420*100/K420,"."),".")</f>
        <v>.</v>
      </c>
      <c r="N420" s="62">
        <f>I420-J420</f>
        <v>-159</v>
      </c>
      <c r="O420" s="62" t="str">
        <f>IF(K420&lt;&gt;".",I420-K420,".")</f>
        <v>.</v>
      </c>
      <c r="P420" s="64">
        <f>IF(D419&lt;&gt;0,(D420-D419)*100/D419,".")</f>
        <v>-6.5924276169265035</v>
      </c>
      <c r="Q420" s="63">
        <f>IF(I419&lt;&gt;0,(I420-I419)*100/I419,".")</f>
        <v>-6.263688129653964</v>
      </c>
      <c r="R420" s="65">
        <f>IF(AND(J419&lt;&gt;0,J419&lt;&gt;"."),(J420-J419)*100/J419,".")</f>
        <v>-3.807531380753138</v>
      </c>
      <c r="S420" s="65" t="str">
        <f>IF(AND(K419&lt;&gt;0,K419&lt;&gt;".",K420&lt;&gt;"."),(K420-K419)*100/K419,".")</f>
        <v>.</v>
      </c>
    </row>
    <row r="421" spans="2:19" ht="12">
      <c r="B421" s="48"/>
      <c r="C421" s="55">
        <v>2006</v>
      </c>
      <c r="D421" s="60">
        <v>2336</v>
      </c>
      <c r="E421" s="61">
        <v>128</v>
      </c>
      <c r="F421" s="60">
        <v>297</v>
      </c>
      <c r="G421" s="62" t="s">
        <v>44</v>
      </c>
      <c r="H421" s="62" t="str">
        <f>IF(G421&lt;&gt;".",F421+G421,".")</f>
        <v>.</v>
      </c>
      <c r="I421" s="61">
        <f>D421+E421</f>
        <v>2464</v>
      </c>
      <c r="J421" s="60">
        <f>D421+F421</f>
        <v>2633</v>
      </c>
      <c r="K421" s="62" t="str">
        <f>IF(H421&lt;&gt;".",D421+H421,".")</f>
        <v>.</v>
      </c>
      <c r="L421" s="63">
        <f>IF(J421&lt;&gt;0,I421*100/J421,".")</f>
        <v>93.58146600835549</v>
      </c>
      <c r="M421" s="64" t="str">
        <f>IF(K421&lt;&gt;".",IF(K421&lt;&gt;0,I421*100/K421,"."),".")</f>
        <v>.</v>
      </c>
      <c r="N421" s="62">
        <f>I421-J421</f>
        <v>-169</v>
      </c>
      <c r="O421" s="62" t="str">
        <f>IF(K421&lt;&gt;".",I421-K421,".")</f>
        <v>.</v>
      </c>
      <c r="P421" s="64">
        <f>IF(D420&lt;&gt;0,(D421-D420)*100/D420,".")</f>
        <v>11.39723414401526</v>
      </c>
      <c r="Q421" s="63">
        <f>IF(I420&lt;&gt;0,(I421-I420)*100/I420,".")</f>
        <v>15.14018691588785</v>
      </c>
      <c r="R421" s="65">
        <f>IF(AND(J420&lt;&gt;0,J420&lt;&gt;"."),(J421-J420)*100/J420,".")</f>
        <v>14.528055676381035</v>
      </c>
      <c r="S421" s="65" t="str">
        <f>IF(AND(K420&lt;&gt;0,K420&lt;&gt;".",K421&lt;&gt;"."),(K421-K420)*100/K420,".")</f>
        <v>.</v>
      </c>
    </row>
    <row r="422" spans="2:19" ht="12">
      <c r="B422" s="48"/>
      <c r="C422" s="55">
        <v>2007</v>
      </c>
      <c r="D422" s="60">
        <v>2672</v>
      </c>
      <c r="E422" s="61">
        <v>134</v>
      </c>
      <c r="F422" s="60">
        <v>264</v>
      </c>
      <c r="G422" s="62">
        <v>524</v>
      </c>
      <c r="H422" s="62">
        <f>IF(G422&lt;&gt;".",F422+G422,".")</f>
        <v>788</v>
      </c>
      <c r="I422" s="61">
        <f>D422+E422</f>
        <v>2806</v>
      </c>
      <c r="J422" s="60">
        <f>D422+F422</f>
        <v>2936</v>
      </c>
      <c r="K422" s="62">
        <f>IF(H422&lt;&gt;".",D422+H422,".")</f>
        <v>3460</v>
      </c>
      <c r="L422" s="63">
        <f>IF(J422&lt;&gt;0,I422*100/J422,".")</f>
        <v>95.57220708446866</v>
      </c>
      <c r="M422" s="64">
        <f>IF(K422&lt;&gt;".",IF(K422&lt;&gt;0,I422*100/K422,"."),".")</f>
        <v>81.09826589595376</v>
      </c>
      <c r="N422" s="62">
        <f>I422-J422</f>
        <v>-130</v>
      </c>
      <c r="O422" s="62">
        <f>IF(K422&lt;&gt;".",I422-K422,".")</f>
        <v>-654</v>
      </c>
      <c r="P422" s="64">
        <f>IF(D421&lt;&gt;0,(D422-D421)*100/D421,".")</f>
        <v>14.383561643835616</v>
      </c>
      <c r="Q422" s="63">
        <f>IF(I421&lt;&gt;0,(I422-I421)*100/I421,".")</f>
        <v>13.87987012987013</v>
      </c>
      <c r="R422" s="65">
        <f>IF(AND(J421&lt;&gt;0,J421&lt;&gt;"."),(J422-J421)*100/J421,".")</f>
        <v>11.507785795670339</v>
      </c>
      <c r="S422" s="65" t="str">
        <f>IF(AND(K421&lt;&gt;0,K421&lt;&gt;".",K422&lt;&gt;"."),(K422-K421)*100/K421,".")</f>
        <v>.</v>
      </c>
    </row>
    <row r="423" spans="2:19" ht="12">
      <c r="B423" s="48"/>
      <c r="C423" s="55">
        <v>2008</v>
      </c>
      <c r="D423" s="60">
        <v>2596</v>
      </c>
      <c r="E423" s="61">
        <v>119</v>
      </c>
      <c r="F423" s="60">
        <v>181</v>
      </c>
      <c r="G423" s="62">
        <v>496</v>
      </c>
      <c r="H423" s="62">
        <f>IF(G423&lt;&gt;".",F423+G423,".")</f>
        <v>677</v>
      </c>
      <c r="I423" s="61">
        <f>D423+E423</f>
        <v>2715</v>
      </c>
      <c r="J423" s="60">
        <f>D423+F423</f>
        <v>2777</v>
      </c>
      <c r="K423" s="62">
        <f>IF(H423&lt;&gt;".",D423+H423,".")</f>
        <v>3273</v>
      </c>
      <c r="L423" s="63">
        <f>IF(J423&lt;&gt;0,I423*100/J423,".")</f>
        <v>97.76737486496219</v>
      </c>
      <c r="M423" s="64">
        <f>IF(K423&lt;&gt;".",IF(K423&lt;&gt;0,I423*100/K423,"."),".")</f>
        <v>82.95142071494043</v>
      </c>
      <c r="N423" s="62">
        <f>I423-J423</f>
        <v>-62</v>
      </c>
      <c r="O423" s="62">
        <f>IF(K423&lt;&gt;".",I423-K423,".")</f>
        <v>-558</v>
      </c>
      <c r="P423" s="64">
        <f>IF(D422&lt;&gt;0,(D423-D422)*100/D422,".")</f>
        <v>-2.844311377245509</v>
      </c>
      <c r="Q423" s="63">
        <f>IF(I422&lt;&gt;0,(I423-I422)*100/I422,".")</f>
        <v>-3.2430506058446187</v>
      </c>
      <c r="R423" s="65">
        <f>IF(AND(J422&lt;&gt;0,J422&lt;&gt;"."),(J423-J422)*100/J422,".")</f>
        <v>-5.415531335149864</v>
      </c>
      <c r="S423" s="65">
        <f>IF(AND(K422&lt;&gt;0,K422&lt;&gt;".",K423&lt;&gt;"."),(K423-K422)*100/K422,".")</f>
        <v>-5.404624277456647</v>
      </c>
    </row>
    <row r="424" spans="2:19" ht="12">
      <c r="B424" s="48"/>
      <c r="C424" s="55">
        <v>2009</v>
      </c>
      <c r="D424" s="60">
        <v>2283</v>
      </c>
      <c r="E424" s="61">
        <v>106</v>
      </c>
      <c r="F424" s="60">
        <v>111</v>
      </c>
      <c r="G424" s="62">
        <v>412</v>
      </c>
      <c r="H424" s="62">
        <f>IF(G424&lt;&gt;".",F424+G424,".")</f>
        <v>523</v>
      </c>
      <c r="I424" s="61">
        <f>D424+E424</f>
        <v>2389</v>
      </c>
      <c r="J424" s="60">
        <f>D424+F424</f>
        <v>2394</v>
      </c>
      <c r="K424" s="62">
        <f>IF(H424&lt;&gt;".",D424+H424,".")</f>
        <v>2806</v>
      </c>
      <c r="L424" s="63">
        <f>IF(J424&lt;&gt;0,I424*100/J424,".")</f>
        <v>99.79114452798663</v>
      </c>
      <c r="M424" s="64">
        <f>IF(K424&lt;&gt;".",IF(K424&lt;&gt;0,I424*100/K424,"."),".")</f>
        <v>85.13898788310763</v>
      </c>
      <c r="N424" s="62">
        <f>I424-J424</f>
        <v>-5</v>
      </c>
      <c r="O424" s="62">
        <f>IF(K424&lt;&gt;".",I424-K424,".")</f>
        <v>-417</v>
      </c>
      <c r="P424" s="64">
        <f>IF(D423&lt;&gt;0,(D424-D423)*100/D423,".")</f>
        <v>-12.057010785824344</v>
      </c>
      <c r="Q424" s="63">
        <f>IF(I423&lt;&gt;0,(I424-I423)*100/I423,".")</f>
        <v>-12.007366482504604</v>
      </c>
      <c r="R424" s="65">
        <f>IF(AND(J423&lt;&gt;0,J423&lt;&gt;"."),(J424-J423)*100/J423,".")</f>
        <v>-13.79186172128196</v>
      </c>
      <c r="S424" s="65">
        <f>IF(AND(K423&lt;&gt;0,K423&lt;&gt;".",K424&lt;&gt;"."),(K424-K423)*100/K423,".")</f>
        <v>-14.26825542315918</v>
      </c>
    </row>
    <row r="425" spans="2:19" ht="12">
      <c r="B425" s="48"/>
      <c r="C425" s="55">
        <v>2010</v>
      </c>
      <c r="D425" s="60">
        <v>2403</v>
      </c>
      <c r="E425" s="61">
        <v>71</v>
      </c>
      <c r="F425" s="60">
        <v>224</v>
      </c>
      <c r="G425" s="62">
        <v>444</v>
      </c>
      <c r="H425" s="62">
        <f>IF(G425&lt;&gt;".",F425+G425,".")</f>
        <v>668</v>
      </c>
      <c r="I425" s="61">
        <f>D425+E425</f>
        <v>2474</v>
      </c>
      <c r="J425" s="60">
        <f>D425+F425</f>
        <v>2627</v>
      </c>
      <c r="K425" s="62">
        <f>IF(H425&lt;&gt;".",D425+H425,".")</f>
        <v>3071</v>
      </c>
      <c r="L425" s="63">
        <f>IF(J425&lt;&gt;0,I425*100/J425,".")</f>
        <v>94.17586600685192</v>
      </c>
      <c r="M425" s="64">
        <f>IF(K425&lt;&gt;".",IF(K425&lt;&gt;0,I425*100/K425,"."),".")</f>
        <v>80.5600781504396</v>
      </c>
      <c r="N425" s="62">
        <f>I425-J425</f>
        <v>-153</v>
      </c>
      <c r="O425" s="62">
        <f>IF(K425&lt;&gt;".",I425-K425,".")</f>
        <v>-597</v>
      </c>
      <c r="P425" s="64">
        <f>IF(D424&lt;&gt;0,(D425-D424)*100/D424,".")</f>
        <v>5.256241787122208</v>
      </c>
      <c r="Q425" s="63">
        <f>IF(I424&lt;&gt;0,(I425-I424)*100/I424,".")</f>
        <v>3.557974047718711</v>
      </c>
      <c r="R425" s="65">
        <f>IF(AND(J424&lt;&gt;0,J424&lt;&gt;"."),(J425-J424)*100/J424,".")</f>
        <v>9.73266499582289</v>
      </c>
      <c r="S425" s="65">
        <f>IF(AND(K424&lt;&gt;0,K424&lt;&gt;".",K425&lt;&gt;"."),(K425-K424)*100/K424,".")</f>
        <v>9.444048467569495</v>
      </c>
    </row>
    <row r="426" spans="2:19" ht="18.75" customHeight="1">
      <c r="B426" s="48"/>
      <c r="C426" s="55"/>
      <c r="D426" s="60"/>
      <c r="E426" s="61"/>
      <c r="F426" s="60"/>
      <c r="G426" s="62"/>
      <c r="H426" s="62"/>
      <c r="I426" s="61"/>
      <c r="J426" s="60"/>
      <c r="K426" s="62"/>
      <c r="L426" s="63"/>
      <c r="M426" s="64"/>
      <c r="N426" s="62"/>
      <c r="O426" s="62"/>
      <c r="P426" s="64"/>
      <c r="Q426" s="63"/>
      <c r="R426" s="65"/>
      <c r="S426" s="65"/>
    </row>
    <row r="427" spans="2:19" ht="24" customHeight="1">
      <c r="B427" s="48"/>
      <c r="C427" s="49" t="s">
        <v>77</v>
      </c>
      <c r="D427" s="50"/>
      <c r="E427" s="51"/>
      <c r="F427" s="50"/>
      <c r="G427" s="50"/>
      <c r="H427" s="52"/>
      <c r="I427" s="51"/>
      <c r="J427" s="50"/>
      <c r="K427" s="52"/>
      <c r="L427" s="50"/>
      <c r="M427" s="51"/>
      <c r="N427" s="50"/>
      <c r="O427" s="50"/>
      <c r="P427" s="51"/>
      <c r="Q427" s="50"/>
      <c r="R427" s="53"/>
      <c r="S427" s="53"/>
    </row>
    <row r="428" spans="2:19" ht="5.25" customHeight="1">
      <c r="B428" s="48"/>
      <c r="C428" s="55"/>
      <c r="D428" s="56"/>
      <c r="E428" s="57"/>
      <c r="F428" s="56"/>
      <c r="G428" s="56"/>
      <c r="H428" s="58"/>
      <c r="I428" s="57"/>
      <c r="J428" s="56"/>
      <c r="K428" s="58"/>
      <c r="L428" s="56"/>
      <c r="M428" s="57"/>
      <c r="N428" s="56"/>
      <c r="O428" s="56"/>
      <c r="P428" s="57"/>
      <c r="Q428" s="56"/>
      <c r="R428" s="59"/>
      <c r="S428" s="59"/>
    </row>
    <row r="429" spans="2:19" ht="12">
      <c r="B429" s="48"/>
      <c r="C429" s="55">
        <v>1998</v>
      </c>
      <c r="D429" s="60">
        <v>3819</v>
      </c>
      <c r="E429" s="61">
        <v>149</v>
      </c>
      <c r="F429" s="60">
        <v>159</v>
      </c>
      <c r="G429" s="62" t="s">
        <v>44</v>
      </c>
      <c r="H429" s="62" t="str">
        <f>IF(G429&lt;&gt;".",F429+G429,".")</f>
        <v>.</v>
      </c>
      <c r="I429" s="61">
        <f>D429+E429</f>
        <v>3968</v>
      </c>
      <c r="J429" s="60">
        <f>D429+F429</f>
        <v>3978</v>
      </c>
      <c r="K429" s="62" t="str">
        <f>IF(H429&lt;&gt;".",D429+H429,".")</f>
        <v>.</v>
      </c>
      <c r="L429" s="63">
        <f>IF(J429&lt;&gt;0,I429*100/J429,".")</f>
        <v>99.74861739567622</v>
      </c>
      <c r="M429" s="64" t="str">
        <f>IF(K429&lt;&gt;".",IF(K429&lt;&gt;0,I429*100/K429,"."),".")</f>
        <v>.</v>
      </c>
      <c r="N429" s="62">
        <f>I429-J429</f>
        <v>-10</v>
      </c>
      <c r="O429" s="62" t="str">
        <f>IF(K429&lt;&gt;".",I429-K429,".")</f>
        <v>.</v>
      </c>
      <c r="P429" s="64" t="str">
        <f>IF(D428&lt;&gt;0,(D429-D428)*100/D428,".")</f>
        <v>.</v>
      </c>
      <c r="Q429" s="63" t="str">
        <f>IF(I428&lt;&gt;0,(I429-I428)*100/I428,".")</f>
        <v>.</v>
      </c>
      <c r="R429" s="65" t="str">
        <f>IF(AND(J428&lt;&gt;0,J428&lt;&gt;"."),(J429-J428)*100/J428,".")</f>
        <v>.</v>
      </c>
      <c r="S429" s="65" t="str">
        <f>IF(AND(K428&lt;&gt;0,K428&lt;&gt;".",K429&lt;&gt;"."),(K429-K428)*100/K428,".")</f>
        <v>.</v>
      </c>
    </row>
    <row r="430" spans="2:19" ht="12">
      <c r="B430" s="48"/>
      <c r="C430" s="55">
        <v>1999</v>
      </c>
      <c r="D430" s="60">
        <v>3728</v>
      </c>
      <c r="E430" s="61">
        <v>145</v>
      </c>
      <c r="F430" s="60">
        <v>182</v>
      </c>
      <c r="G430" s="62" t="s">
        <v>44</v>
      </c>
      <c r="H430" s="62" t="str">
        <f>IF(G430&lt;&gt;".",F430+G430,".")</f>
        <v>.</v>
      </c>
      <c r="I430" s="61">
        <f>D430+E430</f>
        <v>3873</v>
      </c>
      <c r="J430" s="60">
        <f>D430+F430</f>
        <v>3910</v>
      </c>
      <c r="K430" s="62" t="str">
        <f>IF(H430&lt;&gt;".",D430+H430,".")</f>
        <v>.</v>
      </c>
      <c r="L430" s="63">
        <f>IF(J430&lt;&gt;0,I430*100/J430,".")</f>
        <v>99.0537084398977</v>
      </c>
      <c r="M430" s="64" t="str">
        <f>IF(K430&lt;&gt;".",IF(K430&lt;&gt;0,I430*100/K430,"."),".")</f>
        <v>.</v>
      </c>
      <c r="N430" s="62">
        <f>I430-J430</f>
        <v>-37</v>
      </c>
      <c r="O430" s="62" t="str">
        <f>IF(K430&lt;&gt;".",I430-K430,".")</f>
        <v>.</v>
      </c>
      <c r="P430" s="64">
        <f>IF(D429&lt;&gt;0,(D430-D429)*100/D429,".")</f>
        <v>-2.3828227284629486</v>
      </c>
      <c r="Q430" s="63">
        <f>IF(I429&lt;&gt;0,(I430-I429)*100/I429,".")</f>
        <v>-2.3941532258064515</v>
      </c>
      <c r="R430" s="65">
        <f>IF(AND(J429&lt;&gt;0,J429&lt;&gt;"."),(J430-J429)*100/J429,".")</f>
        <v>-1.7094017094017093</v>
      </c>
      <c r="S430" s="65" t="str">
        <f>IF(AND(K429&lt;&gt;0,K429&lt;&gt;".",K430&lt;&gt;"."),(K430-K429)*100/K429,".")</f>
        <v>.</v>
      </c>
    </row>
    <row r="431" spans="2:19" ht="12">
      <c r="B431" s="48"/>
      <c r="C431" s="55">
        <v>2000</v>
      </c>
      <c r="D431" s="60">
        <v>3853</v>
      </c>
      <c r="E431" s="61">
        <v>193</v>
      </c>
      <c r="F431" s="60">
        <v>240</v>
      </c>
      <c r="G431" s="62" t="s">
        <v>44</v>
      </c>
      <c r="H431" s="62" t="str">
        <f>IF(G431&lt;&gt;".",F431+G431,".")</f>
        <v>.</v>
      </c>
      <c r="I431" s="61">
        <f>D431+E431</f>
        <v>4046</v>
      </c>
      <c r="J431" s="60">
        <f>D431+F431</f>
        <v>4093</v>
      </c>
      <c r="K431" s="62" t="str">
        <f>IF(H431&lt;&gt;".",D431+H431,".")</f>
        <v>.</v>
      </c>
      <c r="L431" s="63">
        <f>IF(J431&lt;&gt;0,I431*100/J431,".")</f>
        <v>98.85169802101149</v>
      </c>
      <c r="M431" s="64" t="str">
        <f>IF(K431&lt;&gt;".",IF(K431&lt;&gt;0,I431*100/K431,"."),".")</f>
        <v>.</v>
      </c>
      <c r="N431" s="62">
        <f>I431-J431</f>
        <v>-47</v>
      </c>
      <c r="O431" s="62" t="str">
        <f>IF(K431&lt;&gt;".",I431-K431,".")</f>
        <v>.</v>
      </c>
      <c r="P431" s="64">
        <f>IF(D430&lt;&gt;0,(D431-D430)*100/D430,".")</f>
        <v>3.3530042918454934</v>
      </c>
      <c r="Q431" s="63">
        <f>IF(I430&lt;&gt;0,(I431-I430)*100/I430,".")</f>
        <v>4.466821585334366</v>
      </c>
      <c r="R431" s="65">
        <f>IF(AND(J430&lt;&gt;0,J430&lt;&gt;"."),(J431-J430)*100/J430,".")</f>
        <v>4.680306905370844</v>
      </c>
      <c r="S431" s="65" t="str">
        <f>IF(AND(K430&lt;&gt;0,K430&lt;&gt;".",K431&lt;&gt;"."),(K431-K430)*100/K430,".")</f>
        <v>.</v>
      </c>
    </row>
    <row r="432" spans="2:19" ht="12">
      <c r="B432" s="48"/>
      <c r="C432" s="55">
        <v>2001</v>
      </c>
      <c r="D432" s="60">
        <v>3653</v>
      </c>
      <c r="E432" s="61">
        <v>92</v>
      </c>
      <c r="F432" s="60">
        <v>266</v>
      </c>
      <c r="G432" s="62" t="s">
        <v>44</v>
      </c>
      <c r="H432" s="62" t="str">
        <f>IF(G432&lt;&gt;".",F432+G432,".")</f>
        <v>.</v>
      </c>
      <c r="I432" s="61">
        <f>D432+E432</f>
        <v>3745</v>
      </c>
      <c r="J432" s="60">
        <f>D432+F432</f>
        <v>3919</v>
      </c>
      <c r="K432" s="62" t="str">
        <f>IF(H432&lt;&gt;".",D432+H432,".")</f>
        <v>.</v>
      </c>
      <c r="L432" s="63">
        <f>IF(J432&lt;&gt;0,I432*100/J432,".")</f>
        <v>95.56009186016841</v>
      </c>
      <c r="M432" s="64" t="str">
        <f>IF(K432&lt;&gt;".",IF(K432&lt;&gt;0,I432*100/K432,"."),".")</f>
        <v>.</v>
      </c>
      <c r="N432" s="62">
        <f>I432-J432</f>
        <v>-174</v>
      </c>
      <c r="O432" s="62" t="str">
        <f>IF(K432&lt;&gt;".",I432-K432,".")</f>
        <v>.</v>
      </c>
      <c r="P432" s="64">
        <f>IF(D431&lt;&gt;0,(D432-D431)*100/D431,".")</f>
        <v>-5.190760446405398</v>
      </c>
      <c r="Q432" s="63">
        <f>IF(I431&lt;&gt;0,(I432-I431)*100/I431,".")</f>
        <v>-7.439446366782007</v>
      </c>
      <c r="R432" s="65">
        <f>IF(AND(J431&lt;&gt;0,J431&lt;&gt;"."),(J432-J431)*100/J431,".")</f>
        <v>-4.251160517957488</v>
      </c>
      <c r="S432" s="65" t="str">
        <f>IF(AND(K431&lt;&gt;0,K431&lt;&gt;".",K432&lt;&gt;"."),(K432-K431)*100/K431,".")</f>
        <v>.</v>
      </c>
    </row>
    <row r="433" spans="2:19" ht="12">
      <c r="B433" s="48"/>
      <c r="C433" s="55">
        <v>2002</v>
      </c>
      <c r="D433" s="60">
        <v>3327</v>
      </c>
      <c r="E433" s="61">
        <v>101</v>
      </c>
      <c r="F433" s="60">
        <v>189</v>
      </c>
      <c r="G433" s="62" t="s">
        <v>44</v>
      </c>
      <c r="H433" s="62" t="str">
        <f>IF(G433&lt;&gt;".",F433+G433,".")</f>
        <v>.</v>
      </c>
      <c r="I433" s="61">
        <f>D433+E433</f>
        <v>3428</v>
      </c>
      <c r="J433" s="60">
        <f>D433+F433</f>
        <v>3516</v>
      </c>
      <c r="K433" s="62" t="str">
        <f>IF(H433&lt;&gt;".",D433+H433,".")</f>
        <v>.</v>
      </c>
      <c r="L433" s="63">
        <f>IF(J433&lt;&gt;0,I433*100/J433,".")</f>
        <v>97.4971558589306</v>
      </c>
      <c r="M433" s="64" t="str">
        <f>IF(K433&lt;&gt;".",IF(K433&lt;&gt;0,I433*100/K433,"."),".")</f>
        <v>.</v>
      </c>
      <c r="N433" s="62">
        <f>I433-J433</f>
        <v>-88</v>
      </c>
      <c r="O433" s="62" t="str">
        <f>IF(K433&lt;&gt;".",I433-K433,".")</f>
        <v>.</v>
      </c>
      <c r="P433" s="64">
        <f>IF(D432&lt;&gt;0,(D433-D432)*100/D432,".")</f>
        <v>-8.924171913495757</v>
      </c>
      <c r="Q433" s="63">
        <f>IF(I432&lt;&gt;0,(I433-I432)*100/I432,".")</f>
        <v>-8.464619492656876</v>
      </c>
      <c r="R433" s="65">
        <f>IF(AND(J432&lt;&gt;0,J432&lt;&gt;"."),(J433-J432)*100/J432,".")</f>
        <v>-10.28323551926512</v>
      </c>
      <c r="S433" s="65" t="str">
        <f>IF(AND(K432&lt;&gt;0,K432&lt;&gt;".",K433&lt;&gt;"."),(K433-K432)*100/K432,".")</f>
        <v>.</v>
      </c>
    </row>
    <row r="434" spans="2:19" ht="12">
      <c r="B434" s="48"/>
      <c r="C434" s="55">
        <v>2003</v>
      </c>
      <c r="D434" s="60">
        <v>3054</v>
      </c>
      <c r="E434" s="61">
        <v>96</v>
      </c>
      <c r="F434" s="60">
        <v>251</v>
      </c>
      <c r="G434" s="62" t="s">
        <v>44</v>
      </c>
      <c r="H434" s="62" t="str">
        <f>IF(G434&lt;&gt;".",F434+G434,".")</f>
        <v>.</v>
      </c>
      <c r="I434" s="61">
        <f>D434+E434</f>
        <v>3150</v>
      </c>
      <c r="J434" s="60">
        <f>D434+F434</f>
        <v>3305</v>
      </c>
      <c r="K434" s="62" t="str">
        <f>IF(H434&lt;&gt;".",D434+H434,".")</f>
        <v>.</v>
      </c>
      <c r="L434" s="63">
        <f>IF(J434&lt;&gt;0,I434*100/J434,".")</f>
        <v>95.31013615733737</v>
      </c>
      <c r="M434" s="64" t="str">
        <f>IF(K434&lt;&gt;".",IF(K434&lt;&gt;0,I434*100/K434,"."),".")</f>
        <v>.</v>
      </c>
      <c r="N434" s="62">
        <f>I434-J434</f>
        <v>-155</v>
      </c>
      <c r="O434" s="62" t="str">
        <f>IF(K434&lt;&gt;".",I434-K434,".")</f>
        <v>.</v>
      </c>
      <c r="P434" s="64">
        <f>IF(D433&lt;&gt;0,(D434-D433)*100/D433,".")</f>
        <v>-8.205590622182147</v>
      </c>
      <c r="Q434" s="63">
        <f>IF(I433&lt;&gt;0,(I434-I433)*100/I433,".")</f>
        <v>-8.109684947491248</v>
      </c>
      <c r="R434" s="65">
        <f>IF(AND(J433&lt;&gt;0,J433&lt;&gt;"."),(J434-J433)*100/J433,".")</f>
        <v>-6.001137656427759</v>
      </c>
      <c r="S434" s="65" t="str">
        <f>IF(AND(K433&lt;&gt;0,K433&lt;&gt;".",K434&lt;&gt;"."),(K434-K433)*100/K433,".")</f>
        <v>.</v>
      </c>
    </row>
    <row r="435" spans="2:19" ht="12">
      <c r="B435" s="48"/>
      <c r="C435" s="55">
        <v>2004</v>
      </c>
      <c r="D435" s="60">
        <v>3306</v>
      </c>
      <c r="E435" s="61">
        <v>65</v>
      </c>
      <c r="F435" s="60">
        <v>446</v>
      </c>
      <c r="G435" s="62" t="s">
        <v>44</v>
      </c>
      <c r="H435" s="62" t="str">
        <f>IF(G435&lt;&gt;".",F435+G435,".")</f>
        <v>.</v>
      </c>
      <c r="I435" s="61">
        <f>D435+E435</f>
        <v>3371</v>
      </c>
      <c r="J435" s="60">
        <f>D435+F435</f>
        <v>3752</v>
      </c>
      <c r="K435" s="62" t="str">
        <f>IF(H435&lt;&gt;".",D435+H435,".")</f>
        <v>.</v>
      </c>
      <c r="L435" s="63">
        <f>IF(J435&lt;&gt;0,I435*100/J435,".")</f>
        <v>89.84541577825159</v>
      </c>
      <c r="M435" s="64" t="str">
        <f>IF(K435&lt;&gt;".",IF(K435&lt;&gt;0,I435*100/K435,"."),".")</f>
        <v>.</v>
      </c>
      <c r="N435" s="62">
        <f>I435-J435</f>
        <v>-381</v>
      </c>
      <c r="O435" s="62" t="str">
        <f>IF(K435&lt;&gt;".",I435-K435,".")</f>
        <v>.</v>
      </c>
      <c r="P435" s="64">
        <f>IF(D434&lt;&gt;0,(D435-D434)*100/D434,".")</f>
        <v>8.25147347740668</v>
      </c>
      <c r="Q435" s="63">
        <f>IF(I434&lt;&gt;0,(I435-I434)*100/I434,".")</f>
        <v>7.015873015873016</v>
      </c>
      <c r="R435" s="65">
        <f>IF(AND(J434&lt;&gt;0,J434&lt;&gt;"."),(J435-J434)*100/J434,".")</f>
        <v>13.524962178517399</v>
      </c>
      <c r="S435" s="65" t="str">
        <f>IF(AND(K434&lt;&gt;0,K434&lt;&gt;".",K435&lt;&gt;"."),(K435-K434)*100/K434,".")</f>
        <v>.</v>
      </c>
    </row>
    <row r="436" spans="2:19" ht="12">
      <c r="B436" s="48"/>
      <c r="C436" s="55">
        <v>2005</v>
      </c>
      <c r="D436" s="60">
        <v>3112</v>
      </c>
      <c r="E436" s="61">
        <v>64</v>
      </c>
      <c r="F436" s="60">
        <v>443</v>
      </c>
      <c r="G436" s="62" t="s">
        <v>44</v>
      </c>
      <c r="H436" s="62" t="str">
        <f>IF(G436&lt;&gt;".",F436+G436,".")</f>
        <v>.</v>
      </c>
      <c r="I436" s="61">
        <f>D436+E436</f>
        <v>3176</v>
      </c>
      <c r="J436" s="60">
        <f>D436+F436</f>
        <v>3555</v>
      </c>
      <c r="K436" s="62" t="str">
        <f>IF(H436&lt;&gt;".",D436+H436,".")</f>
        <v>.</v>
      </c>
      <c r="L436" s="63">
        <f>IF(J436&lt;&gt;0,I436*100/J436,".")</f>
        <v>89.33895921237693</v>
      </c>
      <c r="M436" s="64" t="str">
        <f>IF(K436&lt;&gt;".",IF(K436&lt;&gt;0,I436*100/K436,"."),".")</f>
        <v>.</v>
      </c>
      <c r="N436" s="62">
        <f>I436-J436</f>
        <v>-379</v>
      </c>
      <c r="O436" s="62" t="str">
        <f>IF(K436&lt;&gt;".",I436-K436,".")</f>
        <v>.</v>
      </c>
      <c r="P436" s="64">
        <f>IF(D435&lt;&gt;0,(D436-D435)*100/D435,".")</f>
        <v>-5.868118572292801</v>
      </c>
      <c r="Q436" s="63">
        <f>IF(I435&lt;&gt;0,(I436-I435)*100/I435,".")</f>
        <v>-5.784633639869475</v>
      </c>
      <c r="R436" s="65">
        <f>IF(AND(J435&lt;&gt;0,J435&lt;&gt;"."),(J436-J435)*100/J435,".")</f>
        <v>-5.250533049040512</v>
      </c>
      <c r="S436" s="65" t="str">
        <f>IF(AND(K435&lt;&gt;0,K435&lt;&gt;".",K436&lt;&gt;"."),(K436-K435)*100/K435,".")</f>
        <v>.</v>
      </c>
    </row>
    <row r="437" spans="2:19" ht="12">
      <c r="B437" s="48"/>
      <c r="C437" s="55">
        <v>2006</v>
      </c>
      <c r="D437" s="60">
        <v>3229</v>
      </c>
      <c r="E437" s="61">
        <v>56</v>
      </c>
      <c r="F437" s="60">
        <v>393</v>
      </c>
      <c r="G437" s="62" t="s">
        <v>44</v>
      </c>
      <c r="H437" s="62" t="str">
        <f>IF(G437&lt;&gt;".",F437+G437,".")</f>
        <v>.</v>
      </c>
      <c r="I437" s="61">
        <f>D437+E437</f>
        <v>3285</v>
      </c>
      <c r="J437" s="60">
        <f>D437+F437</f>
        <v>3622</v>
      </c>
      <c r="K437" s="62" t="str">
        <f>IF(H437&lt;&gt;".",D437+H437,".")</f>
        <v>.</v>
      </c>
      <c r="L437" s="63">
        <f>IF(J437&lt;&gt;0,I437*100/J437,".")</f>
        <v>90.69574820541138</v>
      </c>
      <c r="M437" s="64" t="str">
        <f>IF(K437&lt;&gt;".",IF(K437&lt;&gt;0,I437*100/K437,"."),".")</f>
        <v>.</v>
      </c>
      <c r="N437" s="62">
        <f>I437-J437</f>
        <v>-337</v>
      </c>
      <c r="O437" s="62" t="str">
        <f>IF(K437&lt;&gt;".",I437-K437,".")</f>
        <v>.</v>
      </c>
      <c r="P437" s="64">
        <f>IF(D436&lt;&gt;0,(D437-D436)*100/D436,".")</f>
        <v>3.7596401028277633</v>
      </c>
      <c r="Q437" s="63">
        <f>IF(I436&lt;&gt;0,(I437-I436)*100/I436,".")</f>
        <v>3.4319899244332492</v>
      </c>
      <c r="R437" s="65">
        <f>IF(AND(J436&lt;&gt;0,J436&lt;&gt;"."),(J437-J436)*100/J436,".")</f>
        <v>1.8846694796061885</v>
      </c>
      <c r="S437" s="65" t="str">
        <f>IF(AND(K436&lt;&gt;0,K436&lt;&gt;".",K437&lt;&gt;"."),(K437-K436)*100/K436,".")</f>
        <v>.</v>
      </c>
    </row>
    <row r="438" spans="2:19" ht="12">
      <c r="B438" s="48"/>
      <c r="C438" s="55">
        <v>2007</v>
      </c>
      <c r="D438" s="60">
        <v>3862</v>
      </c>
      <c r="E438" s="61">
        <v>158</v>
      </c>
      <c r="F438" s="60">
        <v>314</v>
      </c>
      <c r="G438" s="62">
        <v>651</v>
      </c>
      <c r="H438" s="62">
        <f>IF(G438&lt;&gt;".",F438+G438,".")</f>
        <v>965</v>
      </c>
      <c r="I438" s="61">
        <f>D438+E438</f>
        <v>4020</v>
      </c>
      <c r="J438" s="60">
        <f>D438+F438</f>
        <v>4176</v>
      </c>
      <c r="K438" s="62">
        <f>IF(H438&lt;&gt;".",D438+H438,".")</f>
        <v>4827</v>
      </c>
      <c r="L438" s="63">
        <f>IF(J438&lt;&gt;0,I438*100/J438,".")</f>
        <v>96.26436781609195</v>
      </c>
      <c r="M438" s="64">
        <f>IF(K438&lt;&gt;".",IF(K438&lt;&gt;0,I438*100/K438,"."),".")</f>
        <v>83.28154133001864</v>
      </c>
      <c r="N438" s="62">
        <f>I438-J438</f>
        <v>-156</v>
      </c>
      <c r="O438" s="62">
        <f>IF(K438&lt;&gt;".",I438-K438,".")</f>
        <v>-807</v>
      </c>
      <c r="P438" s="64">
        <f>IF(D437&lt;&gt;0,(D438-D437)*100/D437,".")</f>
        <v>19.603592443480952</v>
      </c>
      <c r="Q438" s="63">
        <f>IF(I437&lt;&gt;0,(I438-I437)*100/I437,".")</f>
        <v>22.374429223744293</v>
      </c>
      <c r="R438" s="65">
        <f>IF(AND(J437&lt;&gt;0,J437&lt;&gt;"."),(J438-J437)*100/J437,".")</f>
        <v>15.29541689674213</v>
      </c>
      <c r="S438" s="65" t="str">
        <f>IF(AND(K437&lt;&gt;0,K437&lt;&gt;".",K438&lt;&gt;"."),(K438-K437)*100/K437,".")</f>
        <v>.</v>
      </c>
    </row>
    <row r="439" spans="2:19" ht="12">
      <c r="B439" s="48"/>
      <c r="C439" s="55">
        <v>2008</v>
      </c>
      <c r="D439" s="60">
        <v>3799</v>
      </c>
      <c r="E439" s="61">
        <v>111</v>
      </c>
      <c r="F439" s="60">
        <v>178</v>
      </c>
      <c r="G439" s="62">
        <v>630</v>
      </c>
      <c r="H439" s="62">
        <f>IF(G439&lt;&gt;".",F439+G439,".")</f>
        <v>808</v>
      </c>
      <c r="I439" s="61">
        <f>D439+E439</f>
        <v>3910</v>
      </c>
      <c r="J439" s="60">
        <f>D439+F439</f>
        <v>3977</v>
      </c>
      <c r="K439" s="62">
        <f>IF(H439&lt;&gt;".",D439+H439,".")</f>
        <v>4607</v>
      </c>
      <c r="L439" s="63">
        <f>IF(J439&lt;&gt;0,I439*100/J439,".")</f>
        <v>98.31531305003772</v>
      </c>
      <c r="M439" s="64">
        <f>IF(K439&lt;&gt;".",IF(K439&lt;&gt;0,I439*100/K439,"."),".")</f>
        <v>84.87084870848709</v>
      </c>
      <c r="N439" s="62">
        <f>I439-J439</f>
        <v>-67</v>
      </c>
      <c r="O439" s="62">
        <f>IF(K439&lt;&gt;".",I439-K439,".")</f>
        <v>-697</v>
      </c>
      <c r="P439" s="64">
        <f>IF(D438&lt;&gt;0,(D439-D438)*100/D438,".")</f>
        <v>-1.631279129984464</v>
      </c>
      <c r="Q439" s="63">
        <f>IF(I438&lt;&gt;0,(I439-I438)*100/I438,".")</f>
        <v>-2.736318407960199</v>
      </c>
      <c r="R439" s="65">
        <f>IF(AND(J438&lt;&gt;0,J438&lt;&gt;"."),(J439-J438)*100/J438,".")</f>
        <v>-4.765325670498084</v>
      </c>
      <c r="S439" s="65">
        <f>IF(AND(K438&lt;&gt;0,K438&lt;&gt;".",K439&lt;&gt;"."),(K439-K438)*100/K438,".")</f>
        <v>-4.5576962916925625</v>
      </c>
    </row>
    <row r="440" spans="2:19" ht="12">
      <c r="B440" s="48"/>
      <c r="C440" s="55">
        <v>2009</v>
      </c>
      <c r="D440" s="60">
        <v>3727</v>
      </c>
      <c r="E440" s="61">
        <v>77</v>
      </c>
      <c r="F440" s="60">
        <v>80</v>
      </c>
      <c r="G440" s="62">
        <v>530</v>
      </c>
      <c r="H440" s="62">
        <f>IF(G440&lt;&gt;".",F440+G440,".")</f>
        <v>610</v>
      </c>
      <c r="I440" s="61">
        <f>D440+E440</f>
        <v>3804</v>
      </c>
      <c r="J440" s="60">
        <f>D440+F440</f>
        <v>3807</v>
      </c>
      <c r="K440" s="62">
        <f>IF(H440&lt;&gt;".",D440+H440,".")</f>
        <v>4337</v>
      </c>
      <c r="L440" s="63">
        <f>IF(J440&lt;&gt;0,I440*100/J440,".")</f>
        <v>99.92119779353821</v>
      </c>
      <c r="M440" s="64">
        <f>IF(K440&lt;&gt;".",IF(K440&lt;&gt;0,I440*100/K440,"."),".")</f>
        <v>87.71039889324418</v>
      </c>
      <c r="N440" s="62">
        <f>I440-J440</f>
        <v>-3</v>
      </c>
      <c r="O440" s="62">
        <f>IF(K440&lt;&gt;".",I440-K440,".")</f>
        <v>-533</v>
      </c>
      <c r="P440" s="64">
        <f>IF(D439&lt;&gt;0,(D440-D439)*100/D439,".")</f>
        <v>-1.8952355883127139</v>
      </c>
      <c r="Q440" s="63">
        <f>IF(I439&lt;&gt;0,(I440-I439)*100/I439,".")</f>
        <v>-2.710997442455243</v>
      </c>
      <c r="R440" s="65">
        <f>IF(AND(J439&lt;&gt;0,J439&lt;&gt;"."),(J440-J439)*100/J439,".")</f>
        <v>-4.274578828262509</v>
      </c>
      <c r="S440" s="65">
        <f>IF(AND(K439&lt;&gt;0,K439&lt;&gt;".",K440&lt;&gt;"."),(K440-K439)*100/K439,".")</f>
        <v>-5.860646841762535</v>
      </c>
    </row>
    <row r="441" spans="2:19" ht="12">
      <c r="B441" s="48"/>
      <c r="C441" s="55">
        <v>2010</v>
      </c>
      <c r="D441" s="60">
        <v>3613</v>
      </c>
      <c r="E441" s="61">
        <v>71</v>
      </c>
      <c r="F441" s="60">
        <v>69</v>
      </c>
      <c r="G441" s="62">
        <v>377</v>
      </c>
      <c r="H441" s="62">
        <f>IF(G441&lt;&gt;".",F441+G441,".")</f>
        <v>446</v>
      </c>
      <c r="I441" s="61">
        <f>D441+E441</f>
        <v>3684</v>
      </c>
      <c r="J441" s="60">
        <f>D441+F441</f>
        <v>3682</v>
      </c>
      <c r="K441" s="62">
        <f>IF(H441&lt;&gt;".",D441+H441,".")</f>
        <v>4059</v>
      </c>
      <c r="L441" s="63">
        <f>IF(J441&lt;&gt;0,I441*100/J441,".")</f>
        <v>100.05431830526888</v>
      </c>
      <c r="M441" s="64">
        <f>IF(K441&lt;&gt;".",IF(K441&lt;&gt;0,I441*100/K441,"."),".")</f>
        <v>90.76127124907613</v>
      </c>
      <c r="N441" s="62">
        <f>I441-J441</f>
        <v>2</v>
      </c>
      <c r="O441" s="62">
        <f>IF(K441&lt;&gt;".",I441-K441,".")</f>
        <v>-375</v>
      </c>
      <c r="P441" s="64">
        <f>IF(D440&lt;&gt;0,(D441-D440)*100/D440,".")</f>
        <v>-3.058760397102227</v>
      </c>
      <c r="Q441" s="63">
        <f>IF(I440&lt;&gt;0,(I441-I440)*100/I440,".")</f>
        <v>-3.1545741324921135</v>
      </c>
      <c r="R441" s="65">
        <f>IF(AND(J440&lt;&gt;0,J440&lt;&gt;"."),(J441-J440)*100/J440,".")</f>
        <v>-3.283425269240872</v>
      </c>
      <c r="S441" s="65">
        <f>IF(AND(K440&lt;&gt;0,K440&lt;&gt;".",K441&lt;&gt;"."),(K441-K440)*100/K440,".")</f>
        <v>-6.409960802397971</v>
      </c>
    </row>
    <row r="442" spans="2:19" ht="18.75" customHeight="1">
      <c r="B442" s="48"/>
      <c r="C442" s="55"/>
      <c r="D442" s="60"/>
      <c r="E442" s="61"/>
      <c r="F442" s="60"/>
      <c r="G442" s="62"/>
      <c r="H442" s="62"/>
      <c r="I442" s="61"/>
      <c r="J442" s="60"/>
      <c r="K442" s="62"/>
      <c r="L442" s="63"/>
      <c r="M442" s="64"/>
      <c r="N442" s="62"/>
      <c r="O442" s="62"/>
      <c r="P442" s="64"/>
      <c r="Q442" s="63"/>
      <c r="R442" s="65"/>
      <c r="S442" s="65"/>
    </row>
    <row r="443" spans="2:19" ht="24" customHeight="1">
      <c r="B443" s="48"/>
      <c r="C443" s="49" t="s">
        <v>78</v>
      </c>
      <c r="D443" s="50"/>
      <c r="E443" s="51"/>
      <c r="F443" s="50"/>
      <c r="G443" s="50"/>
      <c r="H443" s="52"/>
      <c r="I443" s="51"/>
      <c r="J443" s="50"/>
      <c r="K443" s="52"/>
      <c r="L443" s="50"/>
      <c r="M443" s="51"/>
      <c r="N443" s="50"/>
      <c r="O443" s="50"/>
      <c r="P443" s="51"/>
      <c r="Q443" s="50"/>
      <c r="R443" s="53"/>
      <c r="S443" s="53"/>
    </row>
    <row r="444" spans="2:19" ht="5.25" customHeight="1">
      <c r="B444" s="48"/>
      <c r="C444" s="55"/>
      <c r="D444" s="56"/>
      <c r="E444" s="57"/>
      <c r="F444" s="56"/>
      <c r="G444" s="56"/>
      <c r="H444" s="58"/>
      <c r="I444" s="57"/>
      <c r="J444" s="56"/>
      <c r="K444" s="58"/>
      <c r="L444" s="56"/>
      <c r="M444" s="57"/>
      <c r="N444" s="56"/>
      <c r="O444" s="56"/>
      <c r="P444" s="57"/>
      <c r="Q444" s="56"/>
      <c r="R444" s="59"/>
      <c r="S444" s="59"/>
    </row>
    <row r="445" spans="2:19" ht="12">
      <c r="B445" s="48"/>
      <c r="C445" s="55">
        <v>1998</v>
      </c>
      <c r="D445" s="60">
        <v>3502</v>
      </c>
      <c r="E445" s="61">
        <v>161</v>
      </c>
      <c r="F445" s="60">
        <v>239</v>
      </c>
      <c r="G445" s="62" t="s">
        <v>44</v>
      </c>
      <c r="H445" s="62" t="str">
        <f>IF(G445&lt;&gt;".",F445+G445,".")</f>
        <v>.</v>
      </c>
      <c r="I445" s="61">
        <f>D445+E445</f>
        <v>3663</v>
      </c>
      <c r="J445" s="60">
        <f>D445+F445</f>
        <v>3741</v>
      </c>
      <c r="K445" s="62" t="str">
        <f>IF(H445&lt;&gt;".",D445+H445,".")</f>
        <v>.</v>
      </c>
      <c r="L445" s="63">
        <f>IF(J445&lt;&gt;0,I445*100/J445,".")</f>
        <v>97.91499599037691</v>
      </c>
      <c r="M445" s="64" t="str">
        <f>IF(K445&lt;&gt;".",IF(K445&lt;&gt;0,I445*100/K445,"."),".")</f>
        <v>.</v>
      </c>
      <c r="N445" s="62">
        <f>I445-J445</f>
        <v>-78</v>
      </c>
      <c r="O445" s="62" t="str">
        <f>IF(K445&lt;&gt;".",I445-K445,".")</f>
        <v>.</v>
      </c>
      <c r="P445" s="64" t="str">
        <f>IF(D444&lt;&gt;0,(D445-D444)*100/D444,".")</f>
        <v>.</v>
      </c>
      <c r="Q445" s="63" t="str">
        <f>IF(I444&lt;&gt;0,(I445-I444)*100/I444,".")</f>
        <v>.</v>
      </c>
      <c r="R445" s="65" t="str">
        <f>IF(AND(J444&lt;&gt;0,J444&lt;&gt;"."),(J445-J444)*100/J444,".")</f>
        <v>.</v>
      </c>
      <c r="S445" s="65" t="str">
        <f>IF(AND(K444&lt;&gt;0,K444&lt;&gt;".",K445&lt;&gt;"."),(K445-K444)*100/K444,".")</f>
        <v>.</v>
      </c>
    </row>
    <row r="446" spans="2:19" ht="12">
      <c r="B446" s="48"/>
      <c r="C446" s="55">
        <v>1999</v>
      </c>
      <c r="D446" s="60">
        <v>3821</v>
      </c>
      <c r="E446" s="61">
        <v>132</v>
      </c>
      <c r="F446" s="60">
        <v>308</v>
      </c>
      <c r="G446" s="62" t="s">
        <v>44</v>
      </c>
      <c r="H446" s="62" t="str">
        <f>IF(G446&lt;&gt;".",F446+G446,".")</f>
        <v>.</v>
      </c>
      <c r="I446" s="61">
        <f>D446+E446</f>
        <v>3953</v>
      </c>
      <c r="J446" s="60">
        <f>D446+F446</f>
        <v>4129</v>
      </c>
      <c r="K446" s="62" t="str">
        <f>IF(H446&lt;&gt;".",D446+H446,".")</f>
        <v>.</v>
      </c>
      <c r="L446" s="63">
        <f>IF(J446&lt;&gt;0,I446*100/J446,".")</f>
        <v>95.73746669895858</v>
      </c>
      <c r="M446" s="64" t="str">
        <f>IF(K446&lt;&gt;".",IF(K446&lt;&gt;0,I446*100/K446,"."),".")</f>
        <v>.</v>
      </c>
      <c r="N446" s="62">
        <f>I446-J446</f>
        <v>-176</v>
      </c>
      <c r="O446" s="62" t="str">
        <f>IF(K446&lt;&gt;".",I446-K446,".")</f>
        <v>.</v>
      </c>
      <c r="P446" s="64">
        <f>IF(D445&lt;&gt;0,(D446-D445)*100/D445,".")</f>
        <v>9.109080525414049</v>
      </c>
      <c r="Q446" s="63">
        <f>IF(I445&lt;&gt;0,(I446-I445)*100/I445,".")</f>
        <v>7.917007917007917</v>
      </c>
      <c r="R446" s="65">
        <f>IF(AND(J445&lt;&gt;0,J445&lt;&gt;"."),(J446-J445)*100/J445,".")</f>
        <v>10.37155840684309</v>
      </c>
      <c r="S446" s="65" t="str">
        <f>IF(AND(K445&lt;&gt;0,K445&lt;&gt;".",K446&lt;&gt;"."),(K446-K445)*100/K445,".")</f>
        <v>.</v>
      </c>
    </row>
    <row r="447" spans="2:19" ht="12">
      <c r="B447" s="48"/>
      <c r="C447" s="55">
        <v>2000</v>
      </c>
      <c r="D447" s="60">
        <v>3564</v>
      </c>
      <c r="E447" s="61">
        <v>175</v>
      </c>
      <c r="F447" s="60">
        <v>312</v>
      </c>
      <c r="G447" s="62" t="s">
        <v>44</v>
      </c>
      <c r="H447" s="62" t="str">
        <f>IF(G447&lt;&gt;".",F447+G447,".")</f>
        <v>.</v>
      </c>
      <c r="I447" s="61">
        <f>D447+E447</f>
        <v>3739</v>
      </c>
      <c r="J447" s="60">
        <f>D447+F447</f>
        <v>3876</v>
      </c>
      <c r="K447" s="62" t="str">
        <f>IF(H447&lt;&gt;".",D447+H447,".")</f>
        <v>.</v>
      </c>
      <c r="L447" s="63">
        <f>IF(J447&lt;&gt;0,I447*100/J447,".")</f>
        <v>96.46542827657379</v>
      </c>
      <c r="M447" s="64" t="str">
        <f>IF(K447&lt;&gt;".",IF(K447&lt;&gt;0,I447*100/K447,"."),".")</f>
        <v>.</v>
      </c>
      <c r="N447" s="62">
        <f>I447-J447</f>
        <v>-137</v>
      </c>
      <c r="O447" s="62" t="str">
        <f>IF(K447&lt;&gt;".",I447-K447,".")</f>
        <v>.</v>
      </c>
      <c r="P447" s="64">
        <f>IF(D446&lt;&gt;0,(D447-D446)*100/D446,".")</f>
        <v>-6.725987961266684</v>
      </c>
      <c r="Q447" s="63">
        <f>IF(I446&lt;&gt;0,(I447-I446)*100/I446,".")</f>
        <v>-5.4136099165191</v>
      </c>
      <c r="R447" s="65">
        <f>IF(AND(J446&lt;&gt;0,J446&lt;&gt;"."),(J447-J446)*100/J446,".")</f>
        <v>-6.1273916202470335</v>
      </c>
      <c r="S447" s="65" t="str">
        <f>IF(AND(K446&lt;&gt;0,K446&lt;&gt;".",K447&lt;&gt;"."),(K447-K446)*100/K446,".")</f>
        <v>.</v>
      </c>
    </row>
    <row r="448" spans="2:19" ht="12">
      <c r="B448" s="48"/>
      <c r="C448" s="55">
        <v>2001</v>
      </c>
      <c r="D448" s="60">
        <v>3516</v>
      </c>
      <c r="E448" s="61">
        <v>96</v>
      </c>
      <c r="F448" s="60">
        <v>255</v>
      </c>
      <c r="G448" s="62" t="s">
        <v>44</v>
      </c>
      <c r="H448" s="62" t="str">
        <f>IF(G448&lt;&gt;".",F448+G448,".")</f>
        <v>.</v>
      </c>
      <c r="I448" s="61">
        <f>D448+E448</f>
        <v>3612</v>
      </c>
      <c r="J448" s="60">
        <f>D448+F448</f>
        <v>3771</v>
      </c>
      <c r="K448" s="62" t="str">
        <f>IF(H448&lt;&gt;".",D448+H448,".")</f>
        <v>.</v>
      </c>
      <c r="L448" s="63">
        <f>IF(J448&lt;&gt;0,I448*100/J448,".")</f>
        <v>95.78361177406524</v>
      </c>
      <c r="M448" s="64" t="str">
        <f>IF(K448&lt;&gt;".",IF(K448&lt;&gt;0,I448*100/K448,"."),".")</f>
        <v>.</v>
      </c>
      <c r="N448" s="62">
        <f>I448-J448</f>
        <v>-159</v>
      </c>
      <c r="O448" s="62" t="str">
        <f>IF(K448&lt;&gt;".",I448-K448,".")</f>
        <v>.</v>
      </c>
      <c r="P448" s="64">
        <f>IF(D447&lt;&gt;0,(D448-D447)*100/D447,".")</f>
        <v>-1.3468013468013469</v>
      </c>
      <c r="Q448" s="63">
        <f>IF(I447&lt;&gt;0,(I448-I447)*100/I447,".")</f>
        <v>-3.3966301150040117</v>
      </c>
      <c r="R448" s="65">
        <f>IF(AND(J447&lt;&gt;0,J447&lt;&gt;"."),(J448-J447)*100/J447,".")</f>
        <v>-2.708978328173375</v>
      </c>
      <c r="S448" s="65" t="str">
        <f>IF(AND(K447&lt;&gt;0,K447&lt;&gt;".",K448&lt;&gt;"."),(K448-K447)*100/K447,".")</f>
        <v>.</v>
      </c>
    </row>
    <row r="449" spans="2:19" ht="12">
      <c r="B449" s="48"/>
      <c r="C449" s="55">
        <v>2002</v>
      </c>
      <c r="D449" s="60">
        <v>3182</v>
      </c>
      <c r="E449" s="61">
        <v>112</v>
      </c>
      <c r="F449" s="60">
        <v>202</v>
      </c>
      <c r="G449" s="62" t="s">
        <v>44</v>
      </c>
      <c r="H449" s="62" t="str">
        <f>IF(G449&lt;&gt;".",F449+G449,".")</f>
        <v>.</v>
      </c>
      <c r="I449" s="61">
        <f>D449+E449</f>
        <v>3294</v>
      </c>
      <c r="J449" s="60">
        <f>D449+F449</f>
        <v>3384</v>
      </c>
      <c r="K449" s="62" t="str">
        <f>IF(H449&lt;&gt;".",D449+H449,".")</f>
        <v>.</v>
      </c>
      <c r="L449" s="63">
        <f>IF(J449&lt;&gt;0,I449*100/J449,".")</f>
        <v>97.34042553191489</v>
      </c>
      <c r="M449" s="64" t="str">
        <f>IF(K449&lt;&gt;".",IF(K449&lt;&gt;0,I449*100/K449,"."),".")</f>
        <v>.</v>
      </c>
      <c r="N449" s="62">
        <f>I449-J449</f>
        <v>-90</v>
      </c>
      <c r="O449" s="62" t="str">
        <f>IF(K449&lt;&gt;".",I449-K449,".")</f>
        <v>.</v>
      </c>
      <c r="P449" s="64">
        <f>IF(D448&lt;&gt;0,(D449-D448)*100/D448,".")</f>
        <v>-9.49943117178612</v>
      </c>
      <c r="Q449" s="63">
        <f>IF(I448&lt;&gt;0,(I449-I448)*100/I448,".")</f>
        <v>-8.803986710963455</v>
      </c>
      <c r="R449" s="65">
        <f>IF(AND(J448&lt;&gt;0,J448&lt;&gt;"."),(J449-J448)*100/J448,".")</f>
        <v>-10.262529832935561</v>
      </c>
      <c r="S449" s="65" t="str">
        <f>IF(AND(K448&lt;&gt;0,K448&lt;&gt;".",K449&lt;&gt;"."),(K449-K448)*100/K448,".")</f>
        <v>.</v>
      </c>
    </row>
    <row r="450" spans="2:19" ht="12">
      <c r="B450" s="48"/>
      <c r="C450" s="55">
        <v>2003</v>
      </c>
      <c r="D450" s="60">
        <v>3028</v>
      </c>
      <c r="E450" s="61">
        <v>97</v>
      </c>
      <c r="F450" s="60">
        <v>267</v>
      </c>
      <c r="G450" s="62" t="s">
        <v>44</v>
      </c>
      <c r="H450" s="62" t="str">
        <f>IF(G450&lt;&gt;".",F450+G450,".")</f>
        <v>.</v>
      </c>
      <c r="I450" s="61">
        <f>D450+E450</f>
        <v>3125</v>
      </c>
      <c r="J450" s="60">
        <f>D450+F450</f>
        <v>3295</v>
      </c>
      <c r="K450" s="62" t="str">
        <f>IF(H450&lt;&gt;".",D450+H450,".")</f>
        <v>.</v>
      </c>
      <c r="L450" s="63">
        <f>IF(J450&lt;&gt;0,I450*100/J450,".")</f>
        <v>94.84066767830045</v>
      </c>
      <c r="M450" s="64" t="str">
        <f>IF(K450&lt;&gt;".",IF(K450&lt;&gt;0,I450*100/K450,"."),".")</f>
        <v>.</v>
      </c>
      <c r="N450" s="62">
        <f>I450-J450</f>
        <v>-170</v>
      </c>
      <c r="O450" s="62" t="str">
        <f>IF(K450&lt;&gt;".",I450-K450,".")</f>
        <v>.</v>
      </c>
      <c r="P450" s="64">
        <f>IF(D449&lt;&gt;0,(D450-D449)*100/D449,".")</f>
        <v>-4.8397234443746076</v>
      </c>
      <c r="Q450" s="63">
        <f>IF(I449&lt;&gt;0,(I450-I449)*100/I449,".")</f>
        <v>-5.130540376442016</v>
      </c>
      <c r="R450" s="65">
        <f>IF(AND(J449&lt;&gt;0,J449&lt;&gt;"."),(J450-J449)*100/J449,".")</f>
        <v>-2.6300236406619386</v>
      </c>
      <c r="S450" s="65" t="str">
        <f>IF(AND(K449&lt;&gt;0,K449&lt;&gt;".",K450&lt;&gt;"."),(K450-K449)*100/K449,".")</f>
        <v>.</v>
      </c>
    </row>
    <row r="451" spans="2:19" ht="12">
      <c r="B451" s="48"/>
      <c r="C451" s="55">
        <v>2004</v>
      </c>
      <c r="D451" s="60">
        <v>3028</v>
      </c>
      <c r="E451" s="61">
        <v>58</v>
      </c>
      <c r="F451" s="60">
        <v>470</v>
      </c>
      <c r="G451" s="62" t="s">
        <v>44</v>
      </c>
      <c r="H451" s="62" t="str">
        <f>IF(G451&lt;&gt;".",F451+G451,".")</f>
        <v>.</v>
      </c>
      <c r="I451" s="61">
        <f>D451+E451</f>
        <v>3086</v>
      </c>
      <c r="J451" s="60">
        <f>D451+F451</f>
        <v>3498</v>
      </c>
      <c r="K451" s="62" t="str">
        <f>IF(H451&lt;&gt;".",D451+H451,".")</f>
        <v>.</v>
      </c>
      <c r="L451" s="63">
        <f>IF(J451&lt;&gt;0,I451*100/J451,".")</f>
        <v>88.22184105202973</v>
      </c>
      <c r="M451" s="64" t="str">
        <f>IF(K451&lt;&gt;".",IF(K451&lt;&gt;0,I451*100/K451,"."),".")</f>
        <v>.</v>
      </c>
      <c r="N451" s="62">
        <f>I451-J451</f>
        <v>-412</v>
      </c>
      <c r="O451" s="62" t="str">
        <f>IF(K451&lt;&gt;".",I451-K451,".")</f>
        <v>.</v>
      </c>
      <c r="P451" s="64">
        <f>IF(D450&lt;&gt;0,(D451-D450)*100/D450,".")</f>
        <v>0</v>
      </c>
      <c r="Q451" s="63">
        <f>IF(I450&lt;&gt;0,(I451-I450)*100/I450,".")</f>
        <v>-1.248</v>
      </c>
      <c r="R451" s="65">
        <f>IF(AND(J450&lt;&gt;0,J450&lt;&gt;"."),(J451-J450)*100/J450,".")</f>
        <v>6.160849772382398</v>
      </c>
      <c r="S451" s="65" t="str">
        <f>IF(AND(K450&lt;&gt;0,K450&lt;&gt;".",K451&lt;&gt;"."),(K451-K450)*100/K450,".")</f>
        <v>.</v>
      </c>
    </row>
    <row r="452" spans="2:19" ht="12">
      <c r="B452" s="48"/>
      <c r="C452" s="55">
        <v>2005</v>
      </c>
      <c r="D452" s="60">
        <v>2909</v>
      </c>
      <c r="E452" s="61">
        <v>34</v>
      </c>
      <c r="F452" s="60">
        <v>447</v>
      </c>
      <c r="G452" s="62" t="s">
        <v>44</v>
      </c>
      <c r="H452" s="62" t="str">
        <f>IF(G452&lt;&gt;".",F452+G452,".")</f>
        <v>.</v>
      </c>
      <c r="I452" s="61">
        <f>D452+E452</f>
        <v>2943</v>
      </c>
      <c r="J452" s="60">
        <f>D452+F452</f>
        <v>3356</v>
      </c>
      <c r="K452" s="62" t="str">
        <f>IF(H452&lt;&gt;".",D452+H452,".")</f>
        <v>.</v>
      </c>
      <c r="L452" s="63">
        <f>IF(J452&lt;&gt;0,I452*100/J452,".")</f>
        <v>87.69368295589987</v>
      </c>
      <c r="M452" s="64" t="str">
        <f>IF(K452&lt;&gt;".",IF(K452&lt;&gt;0,I452*100/K452,"."),".")</f>
        <v>.</v>
      </c>
      <c r="N452" s="62">
        <f>I452-J452</f>
        <v>-413</v>
      </c>
      <c r="O452" s="62" t="str">
        <f>IF(K452&lt;&gt;".",I452-K452,".")</f>
        <v>.</v>
      </c>
      <c r="P452" s="64">
        <f>IF(D451&lt;&gt;0,(D452-D451)*100/D451,".")</f>
        <v>-3.92998678996037</v>
      </c>
      <c r="Q452" s="63">
        <f>IF(I451&lt;&gt;0,(I452-I451)*100/I451,".")</f>
        <v>-4.633830200907323</v>
      </c>
      <c r="R452" s="65">
        <f>IF(AND(J451&lt;&gt;0,J451&lt;&gt;"."),(J452-J451)*100/J451,".")</f>
        <v>-4.059462550028588</v>
      </c>
      <c r="S452" s="65" t="str">
        <f>IF(AND(K451&lt;&gt;0,K451&lt;&gt;".",K452&lt;&gt;"."),(K452-K451)*100/K451,".")</f>
        <v>.</v>
      </c>
    </row>
    <row r="453" spans="2:19" ht="12">
      <c r="B453" s="48"/>
      <c r="C453" s="55">
        <v>2006</v>
      </c>
      <c r="D453" s="60">
        <v>3018</v>
      </c>
      <c r="E453" s="61">
        <v>33</v>
      </c>
      <c r="F453" s="60">
        <v>687</v>
      </c>
      <c r="G453" s="62" t="s">
        <v>44</v>
      </c>
      <c r="H453" s="62" t="str">
        <f>IF(G453&lt;&gt;".",F453+G453,".")</f>
        <v>.</v>
      </c>
      <c r="I453" s="61">
        <f>D453+E453</f>
        <v>3051</v>
      </c>
      <c r="J453" s="60">
        <f>D453+F453</f>
        <v>3705</v>
      </c>
      <c r="K453" s="62" t="str">
        <f>IF(H453&lt;&gt;".",D453+H453,".")</f>
        <v>.</v>
      </c>
      <c r="L453" s="63">
        <f>IF(J453&lt;&gt;0,I453*100/J453,".")</f>
        <v>82.34817813765183</v>
      </c>
      <c r="M453" s="64" t="str">
        <f>IF(K453&lt;&gt;".",IF(K453&lt;&gt;0,I453*100/K453,"."),".")</f>
        <v>.</v>
      </c>
      <c r="N453" s="62">
        <f>I453-J453</f>
        <v>-654</v>
      </c>
      <c r="O453" s="62" t="str">
        <f>IF(K453&lt;&gt;".",I453-K453,".")</f>
        <v>.</v>
      </c>
      <c r="P453" s="64">
        <f>IF(D452&lt;&gt;0,(D453-D452)*100/D452,".")</f>
        <v>3.746992093502922</v>
      </c>
      <c r="Q453" s="63">
        <f>IF(I452&lt;&gt;0,(I453-I452)*100/I452,".")</f>
        <v>3.669724770642202</v>
      </c>
      <c r="R453" s="65">
        <f>IF(AND(J452&lt;&gt;0,J452&lt;&gt;"."),(J453-J452)*100/J452,".")</f>
        <v>10.399284862932062</v>
      </c>
      <c r="S453" s="65" t="str">
        <f>IF(AND(K452&lt;&gt;0,K452&lt;&gt;".",K453&lt;&gt;"."),(K453-K452)*100/K452,".")</f>
        <v>.</v>
      </c>
    </row>
    <row r="454" spans="2:19" ht="12">
      <c r="B454" s="48"/>
      <c r="C454" s="55">
        <v>2007</v>
      </c>
      <c r="D454" s="60">
        <v>3485</v>
      </c>
      <c r="E454" s="61">
        <v>68</v>
      </c>
      <c r="F454" s="60">
        <v>282</v>
      </c>
      <c r="G454" s="62">
        <v>1047</v>
      </c>
      <c r="H454" s="62">
        <f>IF(G454&lt;&gt;".",F454+G454,".")</f>
        <v>1329</v>
      </c>
      <c r="I454" s="61">
        <f>D454+E454</f>
        <v>3553</v>
      </c>
      <c r="J454" s="60">
        <f>D454+F454</f>
        <v>3767</v>
      </c>
      <c r="K454" s="62">
        <f>IF(H454&lt;&gt;".",D454+H454,".")</f>
        <v>4814</v>
      </c>
      <c r="L454" s="63">
        <f>IF(J454&lt;&gt;0,I454*100/J454,".")</f>
        <v>94.3190868064773</v>
      </c>
      <c r="M454" s="64">
        <f>IF(K454&lt;&gt;".",IF(K454&lt;&gt;0,I454*100/K454,"."),".")</f>
        <v>73.80556709597009</v>
      </c>
      <c r="N454" s="62">
        <f>I454-J454</f>
        <v>-214</v>
      </c>
      <c r="O454" s="62">
        <f>IF(K454&lt;&gt;".",I454-K454,".")</f>
        <v>-1261</v>
      </c>
      <c r="P454" s="64">
        <f>IF(D453&lt;&gt;0,(D454-D453)*100/D453,".")</f>
        <v>15.473823724320741</v>
      </c>
      <c r="Q454" s="63">
        <f>IF(I453&lt;&gt;0,(I454-I453)*100/I453,".")</f>
        <v>16.453621763356278</v>
      </c>
      <c r="R454" s="65">
        <f>IF(AND(J453&lt;&gt;0,J453&lt;&gt;"."),(J454-J453)*100/J453,".")</f>
        <v>1.6734143049932524</v>
      </c>
      <c r="S454" s="65" t="str">
        <f>IF(AND(K453&lt;&gt;0,K453&lt;&gt;".",K454&lt;&gt;"."),(K454-K453)*100/K453,".")</f>
        <v>.</v>
      </c>
    </row>
    <row r="455" spans="2:19" ht="12">
      <c r="B455" s="48"/>
      <c r="C455" s="55">
        <v>2008</v>
      </c>
      <c r="D455" s="60">
        <v>3273</v>
      </c>
      <c r="E455" s="61">
        <v>34</v>
      </c>
      <c r="F455" s="60">
        <v>75</v>
      </c>
      <c r="G455" s="62">
        <v>995</v>
      </c>
      <c r="H455" s="62">
        <f>IF(G455&lt;&gt;".",F455+G455,".")</f>
        <v>1070</v>
      </c>
      <c r="I455" s="61">
        <f>D455+E455</f>
        <v>3307</v>
      </c>
      <c r="J455" s="60">
        <f>D455+F455</f>
        <v>3348</v>
      </c>
      <c r="K455" s="62">
        <f>IF(H455&lt;&gt;".",D455+H455,".")</f>
        <v>4343</v>
      </c>
      <c r="L455" s="63">
        <f>IF(J455&lt;&gt;0,I455*100/J455,".")</f>
        <v>98.77538829151733</v>
      </c>
      <c r="M455" s="64">
        <f>IF(K455&lt;&gt;".",IF(K455&lt;&gt;0,I455*100/K455,"."),".")</f>
        <v>76.14552152889708</v>
      </c>
      <c r="N455" s="62">
        <f>I455-J455</f>
        <v>-41</v>
      </c>
      <c r="O455" s="62">
        <f>IF(K455&lt;&gt;".",I455-K455,".")</f>
        <v>-1036</v>
      </c>
      <c r="P455" s="64">
        <f>IF(D454&lt;&gt;0,(D455-D454)*100/D454,".")</f>
        <v>-6.0832137733142035</v>
      </c>
      <c r="Q455" s="63">
        <f>IF(I454&lt;&gt;0,(I455-I454)*100/I454,".")</f>
        <v>-6.923726428370391</v>
      </c>
      <c r="R455" s="65">
        <f>IF(AND(J454&lt;&gt;0,J454&lt;&gt;"."),(J455-J454)*100/J454,".")</f>
        <v>-11.12290947703743</v>
      </c>
      <c r="S455" s="65">
        <f>IF(AND(K454&lt;&gt;0,K454&lt;&gt;".",K455&lt;&gt;"."),(K455-K454)*100/K454,".")</f>
        <v>-9.783963439966763</v>
      </c>
    </row>
    <row r="456" spans="2:19" ht="12">
      <c r="B456" s="48"/>
      <c r="C456" s="55">
        <v>2009</v>
      </c>
      <c r="D456" s="60">
        <v>3271</v>
      </c>
      <c r="E456" s="61">
        <v>14</v>
      </c>
      <c r="F456" s="60">
        <v>70</v>
      </c>
      <c r="G456" s="62">
        <v>1051</v>
      </c>
      <c r="H456" s="62">
        <f>IF(G456&lt;&gt;".",F456+G456,".")</f>
        <v>1121</v>
      </c>
      <c r="I456" s="61">
        <f>D456+E456</f>
        <v>3285</v>
      </c>
      <c r="J456" s="60">
        <f>D456+F456</f>
        <v>3341</v>
      </c>
      <c r="K456" s="62">
        <f>IF(H456&lt;&gt;".",D456+H456,".")</f>
        <v>4392</v>
      </c>
      <c r="L456" s="63">
        <f>IF(J456&lt;&gt;0,I456*100/J456,".")</f>
        <v>98.32385513319366</v>
      </c>
      <c r="M456" s="64">
        <f>IF(K456&lt;&gt;".",IF(K456&lt;&gt;0,I456*100/K456,"."),".")</f>
        <v>74.79508196721312</v>
      </c>
      <c r="N456" s="62">
        <f>I456-J456</f>
        <v>-56</v>
      </c>
      <c r="O456" s="62">
        <f>IF(K456&lt;&gt;".",I456-K456,".")</f>
        <v>-1107</v>
      </c>
      <c r="P456" s="64">
        <f>IF(D455&lt;&gt;0,(D456-D455)*100/D455,".")</f>
        <v>-0.061106018942865874</v>
      </c>
      <c r="Q456" s="63">
        <f>IF(I455&lt;&gt;0,(I456-I455)*100/I455,".")</f>
        <v>-0.6652555185969157</v>
      </c>
      <c r="R456" s="65">
        <f>IF(AND(J455&lt;&gt;0,J455&lt;&gt;"."),(J456-J455)*100/J455,".")</f>
        <v>-0.20908004778972522</v>
      </c>
      <c r="S456" s="65">
        <f>IF(AND(K455&lt;&gt;0,K455&lt;&gt;".",K456&lt;&gt;"."),(K456-K455)*100/K455,".")</f>
        <v>1.128252360119733</v>
      </c>
    </row>
    <row r="457" spans="2:19" ht="12">
      <c r="B457" s="48"/>
      <c r="C457" s="55">
        <v>2010</v>
      </c>
      <c r="D457" s="60">
        <v>3444</v>
      </c>
      <c r="E457" s="61">
        <v>13</v>
      </c>
      <c r="F457" s="60">
        <v>74</v>
      </c>
      <c r="G457" s="62">
        <v>987</v>
      </c>
      <c r="H457" s="62">
        <f>IF(G457&lt;&gt;".",F457+G457,".")</f>
        <v>1061</v>
      </c>
      <c r="I457" s="61">
        <f>D457+E457</f>
        <v>3457</v>
      </c>
      <c r="J457" s="60">
        <f>D457+F457</f>
        <v>3518</v>
      </c>
      <c r="K457" s="62">
        <f>IF(H457&lt;&gt;".",D457+H457,".")</f>
        <v>4505</v>
      </c>
      <c r="L457" s="63">
        <f>IF(J457&lt;&gt;0,I457*100/J457,".")</f>
        <v>98.26606026151222</v>
      </c>
      <c r="M457" s="64">
        <f>IF(K457&lt;&gt;".",IF(K457&lt;&gt;0,I457*100/K457,"."),".")</f>
        <v>76.7369589345172</v>
      </c>
      <c r="N457" s="62">
        <f>I457-J457</f>
        <v>-61</v>
      </c>
      <c r="O457" s="62">
        <f>IF(K457&lt;&gt;".",I457-K457,".")</f>
        <v>-1048</v>
      </c>
      <c r="P457" s="64">
        <f>IF(D456&lt;&gt;0,(D457-D456)*100/D456,".")</f>
        <v>5.28890247630694</v>
      </c>
      <c r="Q457" s="63">
        <f>IF(I456&lt;&gt;0,(I457-I456)*100/I456,".")</f>
        <v>5.235920852359208</v>
      </c>
      <c r="R457" s="65">
        <f>IF(AND(J456&lt;&gt;0,J456&lt;&gt;"."),(J457-J456)*100/J456,".")</f>
        <v>5.297815025441484</v>
      </c>
      <c r="S457" s="65">
        <f>IF(AND(K456&lt;&gt;0,K456&lt;&gt;".",K457&lt;&gt;"."),(K457-K456)*100/K456,".")</f>
        <v>2.5728597449908923</v>
      </c>
    </row>
    <row r="458" spans="2:19" ht="18.75" customHeight="1">
      <c r="B458" s="48"/>
      <c r="C458" s="55"/>
      <c r="D458" s="60"/>
      <c r="E458" s="61"/>
      <c r="F458" s="60"/>
      <c r="G458" s="62"/>
      <c r="H458" s="62"/>
      <c r="I458" s="61"/>
      <c r="J458" s="60"/>
      <c r="K458" s="62"/>
      <c r="L458" s="63"/>
      <c r="M458" s="64"/>
      <c r="N458" s="62"/>
      <c r="O458" s="62"/>
      <c r="P458" s="64"/>
      <c r="Q458" s="63"/>
      <c r="R458" s="65"/>
      <c r="S458" s="65"/>
    </row>
    <row r="459" spans="2:19" ht="24" customHeight="1">
      <c r="B459" s="48"/>
      <c r="C459" s="49" t="s">
        <v>79</v>
      </c>
      <c r="D459" s="50"/>
      <c r="E459" s="51"/>
      <c r="F459" s="50"/>
      <c r="G459" s="50"/>
      <c r="H459" s="52"/>
      <c r="I459" s="51"/>
      <c r="J459" s="50"/>
      <c r="K459" s="52"/>
      <c r="L459" s="50"/>
      <c r="M459" s="51"/>
      <c r="N459" s="50"/>
      <c r="O459" s="50"/>
      <c r="P459" s="51"/>
      <c r="Q459" s="50"/>
      <c r="R459" s="53"/>
      <c r="S459" s="53"/>
    </row>
    <row r="460" spans="2:19" ht="5.25" customHeight="1">
      <c r="B460" s="48"/>
      <c r="C460" s="55"/>
      <c r="D460" s="56"/>
      <c r="E460" s="57"/>
      <c r="F460" s="56"/>
      <c r="G460" s="56"/>
      <c r="H460" s="58"/>
      <c r="I460" s="57"/>
      <c r="J460" s="56"/>
      <c r="K460" s="58"/>
      <c r="L460" s="56"/>
      <c r="M460" s="57"/>
      <c r="N460" s="56"/>
      <c r="O460" s="56"/>
      <c r="P460" s="57"/>
      <c r="Q460" s="56"/>
      <c r="R460" s="59"/>
      <c r="S460" s="59"/>
    </row>
    <row r="461" spans="2:19" ht="12">
      <c r="B461" s="48"/>
      <c r="C461" s="55">
        <v>1998</v>
      </c>
      <c r="D461" s="60">
        <v>3075</v>
      </c>
      <c r="E461" s="61">
        <v>138</v>
      </c>
      <c r="F461" s="60">
        <v>76</v>
      </c>
      <c r="G461" s="62" t="s">
        <v>44</v>
      </c>
      <c r="H461" s="62" t="str">
        <f>IF(G461&lt;&gt;".",F461+G461,".")</f>
        <v>.</v>
      </c>
      <c r="I461" s="61">
        <f>D461+E461</f>
        <v>3213</v>
      </c>
      <c r="J461" s="60">
        <f>D461+F461</f>
        <v>3151</v>
      </c>
      <c r="K461" s="62" t="str">
        <f>IF(H461&lt;&gt;".",D461+H461,".")</f>
        <v>.</v>
      </c>
      <c r="L461" s="63">
        <f>IF(J461&lt;&gt;0,I461*100/J461,".")</f>
        <v>101.96762932402412</v>
      </c>
      <c r="M461" s="64" t="str">
        <f>IF(K461&lt;&gt;".",IF(K461&lt;&gt;0,I461*100/K461,"."),".")</f>
        <v>.</v>
      </c>
      <c r="N461" s="62">
        <f>I461-J461</f>
        <v>62</v>
      </c>
      <c r="O461" s="62" t="str">
        <f>IF(K461&lt;&gt;".",I461-K461,".")</f>
        <v>.</v>
      </c>
      <c r="P461" s="64" t="str">
        <f>IF(D460&lt;&gt;0,(D461-D460)*100/D460,".")</f>
        <v>.</v>
      </c>
      <c r="Q461" s="63" t="str">
        <f>IF(I460&lt;&gt;0,(I461-I460)*100/I460,".")</f>
        <v>.</v>
      </c>
      <c r="R461" s="65" t="str">
        <f>IF(AND(J460&lt;&gt;0,J460&lt;&gt;"."),(J461-J460)*100/J460,".")</f>
        <v>.</v>
      </c>
      <c r="S461" s="65" t="str">
        <f>IF(AND(K460&lt;&gt;0,K460&lt;&gt;".",K461&lt;&gt;"."),(K461-K460)*100/K460,".")</f>
        <v>.</v>
      </c>
    </row>
    <row r="462" spans="2:19" ht="12">
      <c r="B462" s="48"/>
      <c r="C462" s="55">
        <v>1999</v>
      </c>
      <c r="D462" s="60">
        <v>3122</v>
      </c>
      <c r="E462" s="61">
        <v>88</v>
      </c>
      <c r="F462" s="60">
        <v>57</v>
      </c>
      <c r="G462" s="62" t="s">
        <v>44</v>
      </c>
      <c r="H462" s="62" t="str">
        <f>IF(G462&lt;&gt;".",F462+G462,".")</f>
        <v>.</v>
      </c>
      <c r="I462" s="61">
        <f>D462+E462</f>
        <v>3210</v>
      </c>
      <c r="J462" s="60">
        <f>D462+F462</f>
        <v>3179</v>
      </c>
      <c r="K462" s="62" t="str">
        <f>IF(H462&lt;&gt;".",D462+H462,".")</f>
        <v>.</v>
      </c>
      <c r="L462" s="63">
        <f>IF(J462&lt;&gt;0,I462*100/J462,".")</f>
        <v>100.97514941805599</v>
      </c>
      <c r="M462" s="64" t="str">
        <f>IF(K462&lt;&gt;".",IF(K462&lt;&gt;0,I462*100/K462,"."),".")</f>
        <v>.</v>
      </c>
      <c r="N462" s="62">
        <f>I462-J462</f>
        <v>31</v>
      </c>
      <c r="O462" s="62" t="str">
        <f>IF(K462&lt;&gt;".",I462-K462,".")</f>
        <v>.</v>
      </c>
      <c r="P462" s="64">
        <f>IF(D461&lt;&gt;0,(D462-D461)*100/D461,".")</f>
        <v>1.5284552845528456</v>
      </c>
      <c r="Q462" s="63">
        <f>IF(I461&lt;&gt;0,(I462-I461)*100/I461,".")</f>
        <v>-0.09337068160597572</v>
      </c>
      <c r="R462" s="65">
        <f>IF(AND(J461&lt;&gt;0,J461&lt;&gt;"."),(J462-J461)*100/J461,".")</f>
        <v>0.8886067914947635</v>
      </c>
      <c r="S462" s="65" t="str">
        <f>IF(AND(K461&lt;&gt;0,K461&lt;&gt;".",K462&lt;&gt;"."),(K462-K461)*100/K461,".")</f>
        <v>.</v>
      </c>
    </row>
    <row r="463" spans="2:19" ht="12">
      <c r="B463" s="48"/>
      <c r="C463" s="55">
        <v>2000</v>
      </c>
      <c r="D463" s="60">
        <v>3084</v>
      </c>
      <c r="E463" s="61">
        <v>79</v>
      </c>
      <c r="F463" s="60">
        <v>64</v>
      </c>
      <c r="G463" s="62" t="s">
        <v>44</v>
      </c>
      <c r="H463" s="62" t="str">
        <f>IF(G463&lt;&gt;".",F463+G463,".")</f>
        <v>.</v>
      </c>
      <c r="I463" s="61">
        <f>D463+E463</f>
        <v>3163</v>
      </c>
      <c r="J463" s="60">
        <f>D463+F463</f>
        <v>3148</v>
      </c>
      <c r="K463" s="62" t="str">
        <f>IF(H463&lt;&gt;".",D463+H463,".")</f>
        <v>.</v>
      </c>
      <c r="L463" s="63">
        <f>IF(J463&lt;&gt;0,I463*100/J463,".")</f>
        <v>100.47649301143584</v>
      </c>
      <c r="M463" s="64" t="str">
        <f>IF(K463&lt;&gt;".",IF(K463&lt;&gt;0,I463*100/K463,"."),".")</f>
        <v>.</v>
      </c>
      <c r="N463" s="62">
        <f>I463-J463</f>
        <v>15</v>
      </c>
      <c r="O463" s="62" t="str">
        <f>IF(K463&lt;&gt;".",I463-K463,".")</f>
        <v>.</v>
      </c>
      <c r="P463" s="64">
        <f>IF(D462&lt;&gt;0,(D463-D462)*100/D462,".")</f>
        <v>-1.2171684817424728</v>
      </c>
      <c r="Q463" s="63">
        <f>IF(I462&lt;&gt;0,(I463-I462)*100/I462,".")</f>
        <v>-1.4641744548286604</v>
      </c>
      <c r="R463" s="65">
        <f>IF(AND(J462&lt;&gt;0,J462&lt;&gt;"."),(J463-J462)*100/J462,".")</f>
        <v>-0.9751494180559924</v>
      </c>
      <c r="S463" s="65" t="str">
        <f>IF(AND(K462&lt;&gt;0,K462&lt;&gt;".",K463&lt;&gt;"."),(K463-K462)*100/K462,".")</f>
        <v>.</v>
      </c>
    </row>
    <row r="464" spans="2:19" ht="12">
      <c r="B464" s="48"/>
      <c r="C464" s="55">
        <v>2001</v>
      </c>
      <c r="D464" s="60">
        <v>3025</v>
      </c>
      <c r="E464" s="61">
        <v>87</v>
      </c>
      <c r="F464" s="60">
        <v>20</v>
      </c>
      <c r="G464" s="62" t="s">
        <v>44</v>
      </c>
      <c r="H464" s="62" t="str">
        <f>IF(G464&lt;&gt;".",F464+G464,".")</f>
        <v>.</v>
      </c>
      <c r="I464" s="61">
        <f>D464+E464</f>
        <v>3112</v>
      </c>
      <c r="J464" s="60">
        <f>D464+F464</f>
        <v>3045</v>
      </c>
      <c r="K464" s="62" t="str">
        <f>IF(H464&lt;&gt;".",D464+H464,".")</f>
        <v>.</v>
      </c>
      <c r="L464" s="63">
        <f>IF(J464&lt;&gt;0,I464*100/J464,".")</f>
        <v>102.20032840722496</v>
      </c>
      <c r="M464" s="64" t="str">
        <f>IF(K464&lt;&gt;".",IF(K464&lt;&gt;0,I464*100/K464,"."),".")</f>
        <v>.</v>
      </c>
      <c r="N464" s="62">
        <f>I464-J464</f>
        <v>67</v>
      </c>
      <c r="O464" s="62" t="str">
        <f>IF(K464&lt;&gt;".",I464-K464,".")</f>
        <v>.</v>
      </c>
      <c r="P464" s="64">
        <f>IF(D463&lt;&gt;0,(D464-D463)*100/D463,".")</f>
        <v>-1.913099870298314</v>
      </c>
      <c r="Q464" s="63">
        <f>IF(I463&lt;&gt;0,(I464-I463)*100/I463,".")</f>
        <v>-1.6123932975023711</v>
      </c>
      <c r="R464" s="65">
        <f>IF(AND(J463&lt;&gt;0,J463&lt;&gt;"."),(J464-J463)*100/J463,".")</f>
        <v>-3.271918678526048</v>
      </c>
      <c r="S464" s="65" t="str">
        <f>IF(AND(K463&lt;&gt;0,K463&lt;&gt;".",K464&lt;&gt;"."),(K464-K463)*100/K463,".")</f>
        <v>.</v>
      </c>
    </row>
    <row r="465" spans="2:19" ht="12">
      <c r="B465" s="48"/>
      <c r="C465" s="55">
        <v>2002</v>
      </c>
      <c r="D465" s="60">
        <v>2868</v>
      </c>
      <c r="E465" s="61">
        <v>70</v>
      </c>
      <c r="F465" s="60">
        <v>39</v>
      </c>
      <c r="G465" s="62" t="s">
        <v>44</v>
      </c>
      <c r="H465" s="62" t="str">
        <f>IF(G465&lt;&gt;".",F465+G465,".")</f>
        <v>.</v>
      </c>
      <c r="I465" s="61">
        <f>D465+E465</f>
        <v>2938</v>
      </c>
      <c r="J465" s="60">
        <f>D465+F465</f>
        <v>2907</v>
      </c>
      <c r="K465" s="62" t="str">
        <f>IF(H465&lt;&gt;".",D465+H465,".")</f>
        <v>.</v>
      </c>
      <c r="L465" s="63">
        <f>IF(J465&lt;&gt;0,I465*100/J465,".")</f>
        <v>101.06639146886825</v>
      </c>
      <c r="M465" s="64" t="str">
        <f>IF(K465&lt;&gt;".",IF(K465&lt;&gt;0,I465*100/K465,"."),".")</f>
        <v>.</v>
      </c>
      <c r="N465" s="62">
        <f>I465-J465</f>
        <v>31</v>
      </c>
      <c r="O465" s="62" t="str">
        <f>IF(K465&lt;&gt;".",I465-K465,".")</f>
        <v>.</v>
      </c>
      <c r="P465" s="64">
        <f>IF(D464&lt;&gt;0,(D465-D464)*100/D464,".")</f>
        <v>-5.190082644628099</v>
      </c>
      <c r="Q465" s="63">
        <f>IF(I464&lt;&gt;0,(I465-I464)*100/I464,".")</f>
        <v>-5.591259640102828</v>
      </c>
      <c r="R465" s="65">
        <f>IF(AND(J464&lt;&gt;0,J464&lt;&gt;"."),(J465-J464)*100/J464,".")</f>
        <v>-4.532019704433497</v>
      </c>
      <c r="S465" s="65" t="str">
        <f>IF(AND(K464&lt;&gt;0,K464&lt;&gt;".",K465&lt;&gt;"."),(K465-K464)*100/K464,".")</f>
        <v>.</v>
      </c>
    </row>
    <row r="466" spans="2:19" ht="12">
      <c r="B466" s="48"/>
      <c r="C466" s="55">
        <v>2003</v>
      </c>
      <c r="D466" s="60">
        <v>2653</v>
      </c>
      <c r="E466" s="61">
        <v>71</v>
      </c>
      <c r="F466" s="60">
        <v>61</v>
      </c>
      <c r="G466" s="62" t="s">
        <v>44</v>
      </c>
      <c r="H466" s="62" t="str">
        <f>IF(G466&lt;&gt;".",F466+G466,".")</f>
        <v>.</v>
      </c>
      <c r="I466" s="61">
        <f>D466+E466</f>
        <v>2724</v>
      </c>
      <c r="J466" s="60">
        <f>D466+F466</f>
        <v>2714</v>
      </c>
      <c r="K466" s="62" t="str">
        <f>IF(H466&lt;&gt;".",D466+H466,".")</f>
        <v>.</v>
      </c>
      <c r="L466" s="63">
        <f>IF(J466&lt;&gt;0,I466*100/J466,".")</f>
        <v>100.36845983787767</v>
      </c>
      <c r="M466" s="64" t="str">
        <f>IF(K466&lt;&gt;".",IF(K466&lt;&gt;0,I466*100/K466,"."),".")</f>
        <v>.</v>
      </c>
      <c r="N466" s="62">
        <f>I466-J466</f>
        <v>10</v>
      </c>
      <c r="O466" s="62" t="str">
        <f>IF(K466&lt;&gt;".",I466-K466,".")</f>
        <v>.</v>
      </c>
      <c r="P466" s="64">
        <f>IF(D465&lt;&gt;0,(D466-D465)*100/D465,".")</f>
        <v>-7.496513249651325</v>
      </c>
      <c r="Q466" s="63">
        <f>IF(I465&lt;&gt;0,(I466-I465)*100/I465,".")</f>
        <v>-7.283866575901974</v>
      </c>
      <c r="R466" s="65">
        <f>IF(AND(J465&lt;&gt;0,J465&lt;&gt;"."),(J466-J465)*100/J465,".")</f>
        <v>-6.639146886824905</v>
      </c>
      <c r="S466" s="65" t="str">
        <f>IF(AND(K465&lt;&gt;0,K465&lt;&gt;".",K466&lt;&gt;"."),(K466-K465)*100/K465,".")</f>
        <v>.</v>
      </c>
    </row>
    <row r="467" spans="2:19" ht="12">
      <c r="B467" s="48"/>
      <c r="C467" s="55">
        <v>2004</v>
      </c>
      <c r="D467" s="60">
        <v>2900</v>
      </c>
      <c r="E467" s="61">
        <v>67</v>
      </c>
      <c r="F467" s="60">
        <v>144</v>
      </c>
      <c r="G467" s="62" t="s">
        <v>44</v>
      </c>
      <c r="H467" s="62" t="str">
        <f>IF(G467&lt;&gt;".",F467+G467,".")</f>
        <v>.</v>
      </c>
      <c r="I467" s="61">
        <f>D467+E467</f>
        <v>2967</v>
      </c>
      <c r="J467" s="60">
        <f>D467+F467</f>
        <v>3044</v>
      </c>
      <c r="K467" s="62" t="str">
        <f>IF(H467&lt;&gt;".",D467+H467,".")</f>
        <v>.</v>
      </c>
      <c r="L467" s="63">
        <f>IF(J467&lt;&gt;0,I467*100/J467,".")</f>
        <v>97.47043363994744</v>
      </c>
      <c r="M467" s="64" t="str">
        <f>IF(K467&lt;&gt;".",IF(K467&lt;&gt;0,I467*100/K467,"."),".")</f>
        <v>.</v>
      </c>
      <c r="N467" s="62">
        <f>I467-J467</f>
        <v>-77</v>
      </c>
      <c r="O467" s="62" t="str">
        <f>IF(K467&lt;&gt;".",I467-K467,".")</f>
        <v>.</v>
      </c>
      <c r="P467" s="64">
        <f>IF(D466&lt;&gt;0,(D467-D466)*100/D466,".")</f>
        <v>9.31021485111195</v>
      </c>
      <c r="Q467" s="63">
        <f>IF(I466&lt;&gt;0,(I467-I466)*100/I466,".")</f>
        <v>8.920704845814978</v>
      </c>
      <c r="R467" s="65">
        <f>IF(AND(J466&lt;&gt;0,J466&lt;&gt;"."),(J467-J466)*100/J466,".")</f>
        <v>12.159174649963154</v>
      </c>
      <c r="S467" s="65" t="str">
        <f>IF(AND(K466&lt;&gt;0,K466&lt;&gt;".",K467&lt;&gt;"."),(K467-K466)*100/K466,".")</f>
        <v>.</v>
      </c>
    </row>
    <row r="468" spans="2:19" ht="12">
      <c r="B468" s="48"/>
      <c r="C468" s="55">
        <v>2005</v>
      </c>
      <c r="D468" s="60">
        <v>2725</v>
      </c>
      <c r="E468" s="61">
        <v>69</v>
      </c>
      <c r="F468" s="60">
        <v>105</v>
      </c>
      <c r="G468" s="62" t="s">
        <v>44</v>
      </c>
      <c r="H468" s="62" t="str">
        <f>IF(G468&lt;&gt;".",F468+G468,".")</f>
        <v>.</v>
      </c>
      <c r="I468" s="61">
        <f>D468+E468</f>
        <v>2794</v>
      </c>
      <c r="J468" s="60">
        <f>D468+F468</f>
        <v>2830</v>
      </c>
      <c r="K468" s="62" t="str">
        <f>IF(H468&lt;&gt;".",D468+H468,".")</f>
        <v>.</v>
      </c>
      <c r="L468" s="63">
        <f>IF(J468&lt;&gt;0,I468*100/J468,".")</f>
        <v>98.7279151943463</v>
      </c>
      <c r="M468" s="64" t="str">
        <f>IF(K468&lt;&gt;".",IF(K468&lt;&gt;0,I468*100/K468,"."),".")</f>
        <v>.</v>
      </c>
      <c r="N468" s="62">
        <f>I468-J468</f>
        <v>-36</v>
      </c>
      <c r="O468" s="62" t="str">
        <f>IF(K468&lt;&gt;".",I468-K468,".")</f>
        <v>.</v>
      </c>
      <c r="P468" s="64">
        <f>IF(D467&lt;&gt;0,(D468-D467)*100/D467,".")</f>
        <v>-6.0344827586206895</v>
      </c>
      <c r="Q468" s="63">
        <f>IF(I467&lt;&gt;0,(I468-I467)*100/I467,".")</f>
        <v>-5.830805527468824</v>
      </c>
      <c r="R468" s="65">
        <f>IF(AND(J467&lt;&gt;0,J467&lt;&gt;"."),(J468-J467)*100/J467,".")</f>
        <v>-7.030223390275952</v>
      </c>
      <c r="S468" s="65" t="str">
        <f>IF(AND(K467&lt;&gt;0,K467&lt;&gt;".",K468&lt;&gt;"."),(K468-K467)*100/K467,".")</f>
        <v>.</v>
      </c>
    </row>
    <row r="469" spans="2:19" ht="12">
      <c r="B469" s="48"/>
      <c r="C469" s="55">
        <v>2006</v>
      </c>
      <c r="D469" s="60">
        <v>2833</v>
      </c>
      <c r="E469" s="61">
        <v>43</v>
      </c>
      <c r="F469" s="60">
        <v>239</v>
      </c>
      <c r="G469" s="62" t="s">
        <v>44</v>
      </c>
      <c r="H469" s="62" t="str">
        <f>IF(G469&lt;&gt;".",F469+G469,".")</f>
        <v>.</v>
      </c>
      <c r="I469" s="61">
        <f>D469+E469</f>
        <v>2876</v>
      </c>
      <c r="J469" s="60">
        <f>D469+F469</f>
        <v>3072</v>
      </c>
      <c r="K469" s="62" t="str">
        <f>IF(H469&lt;&gt;".",D469+H469,".")</f>
        <v>.</v>
      </c>
      <c r="L469" s="63">
        <f>IF(J469&lt;&gt;0,I469*100/J469,".")</f>
        <v>93.61979166666667</v>
      </c>
      <c r="M469" s="64" t="str">
        <f>IF(K469&lt;&gt;".",IF(K469&lt;&gt;0,I469*100/K469,"."),".")</f>
        <v>.</v>
      </c>
      <c r="N469" s="62">
        <f>I469-J469</f>
        <v>-196</v>
      </c>
      <c r="O469" s="62" t="str">
        <f>IF(K469&lt;&gt;".",I469-K469,".")</f>
        <v>.</v>
      </c>
      <c r="P469" s="64">
        <f>IF(D468&lt;&gt;0,(D469-D468)*100/D468,".")</f>
        <v>3.963302752293578</v>
      </c>
      <c r="Q469" s="63">
        <f>IF(I468&lt;&gt;0,(I469-I468)*100/I468,".")</f>
        <v>2.934860415175376</v>
      </c>
      <c r="R469" s="65">
        <f>IF(AND(J468&lt;&gt;0,J468&lt;&gt;"."),(J469-J468)*100/J468,".")</f>
        <v>8.551236749116608</v>
      </c>
      <c r="S469" s="65" t="str">
        <f>IF(AND(K468&lt;&gt;0,K468&lt;&gt;".",K469&lt;&gt;"."),(K469-K468)*100/K468,".")</f>
        <v>.</v>
      </c>
    </row>
    <row r="470" spans="2:19" ht="12">
      <c r="B470" s="48"/>
      <c r="C470" s="55">
        <v>2007</v>
      </c>
      <c r="D470" s="60">
        <v>3378</v>
      </c>
      <c r="E470" s="61">
        <v>47</v>
      </c>
      <c r="F470" s="60">
        <v>89</v>
      </c>
      <c r="G470" s="62">
        <v>609</v>
      </c>
      <c r="H470" s="62">
        <f>IF(G470&lt;&gt;".",F470+G470,".")</f>
        <v>698</v>
      </c>
      <c r="I470" s="61">
        <f>D470+E470</f>
        <v>3425</v>
      </c>
      <c r="J470" s="60">
        <f>D470+F470</f>
        <v>3467</v>
      </c>
      <c r="K470" s="62">
        <f>IF(H470&lt;&gt;".",D470+H470,".")</f>
        <v>4076</v>
      </c>
      <c r="L470" s="63">
        <f>IF(J470&lt;&gt;0,I470*100/J470,".")</f>
        <v>98.78857802134411</v>
      </c>
      <c r="M470" s="64">
        <f>IF(K470&lt;&gt;".",IF(K470&lt;&gt;0,I470*100/K470,"."),".")</f>
        <v>84.02845927379784</v>
      </c>
      <c r="N470" s="62">
        <f>I470-J470</f>
        <v>-42</v>
      </c>
      <c r="O470" s="62">
        <f>IF(K470&lt;&gt;".",I470-K470,".")</f>
        <v>-651</v>
      </c>
      <c r="P470" s="64">
        <f>IF(D469&lt;&gt;0,(D470-D469)*100/D469,".")</f>
        <v>19.237557359689376</v>
      </c>
      <c r="Q470" s="63">
        <f>IF(I469&lt;&gt;0,(I470-I469)*100/I469,".")</f>
        <v>19.089012517385257</v>
      </c>
      <c r="R470" s="65">
        <f>IF(AND(J469&lt;&gt;0,J469&lt;&gt;"."),(J470-J469)*100/J469,".")</f>
        <v>12.858072916666666</v>
      </c>
      <c r="S470" s="65" t="str">
        <f>IF(AND(K469&lt;&gt;0,K469&lt;&gt;".",K470&lt;&gt;"."),(K470-K469)*100/K469,".")</f>
        <v>.</v>
      </c>
    </row>
    <row r="471" spans="2:19" ht="12">
      <c r="B471" s="48"/>
      <c r="C471" s="55">
        <v>2008</v>
      </c>
      <c r="D471" s="60">
        <v>3384</v>
      </c>
      <c r="E471" s="61">
        <v>72</v>
      </c>
      <c r="F471" s="60">
        <v>46</v>
      </c>
      <c r="G471" s="62">
        <v>587</v>
      </c>
      <c r="H471" s="62">
        <f>IF(G471&lt;&gt;".",F471+G471,".")</f>
        <v>633</v>
      </c>
      <c r="I471" s="61">
        <f>D471+E471</f>
        <v>3456</v>
      </c>
      <c r="J471" s="60">
        <f>D471+F471</f>
        <v>3430</v>
      </c>
      <c r="K471" s="62">
        <f>IF(H471&lt;&gt;".",D471+H471,".")</f>
        <v>4017</v>
      </c>
      <c r="L471" s="63">
        <f>IF(J471&lt;&gt;0,I471*100/J471,".")</f>
        <v>100.75801749271137</v>
      </c>
      <c r="M471" s="64">
        <f>IF(K471&lt;&gt;".",IF(K471&lt;&gt;0,I471*100/K471,"."),".")</f>
        <v>86.03435399551904</v>
      </c>
      <c r="N471" s="62">
        <f>I471-J471</f>
        <v>26</v>
      </c>
      <c r="O471" s="62">
        <f>IF(K471&lt;&gt;".",I471-K471,".")</f>
        <v>-561</v>
      </c>
      <c r="P471" s="64">
        <f>IF(D470&lt;&gt;0,(D471-D470)*100/D470,".")</f>
        <v>0.17761989342806395</v>
      </c>
      <c r="Q471" s="63">
        <f>IF(I470&lt;&gt;0,(I471-I470)*100/I470,".")</f>
        <v>0.9051094890510949</v>
      </c>
      <c r="R471" s="65">
        <f>IF(AND(J470&lt;&gt;0,J470&lt;&gt;"."),(J471-J470)*100/J470,".")</f>
        <v>-1.067205076434958</v>
      </c>
      <c r="S471" s="65">
        <f>IF(AND(K470&lt;&gt;0,K470&lt;&gt;".",K471&lt;&gt;"."),(K471-K470)*100/K470,".")</f>
        <v>-1.4474975466143278</v>
      </c>
    </row>
    <row r="472" spans="2:19" ht="12">
      <c r="B472" s="48"/>
      <c r="C472" s="55">
        <v>2009</v>
      </c>
      <c r="D472" s="60">
        <v>3093</v>
      </c>
      <c r="E472" s="61">
        <v>48</v>
      </c>
      <c r="F472" s="60">
        <v>45</v>
      </c>
      <c r="G472" s="62">
        <v>607</v>
      </c>
      <c r="H472" s="62">
        <f>IF(G472&lt;&gt;".",F472+G472,".")</f>
        <v>652</v>
      </c>
      <c r="I472" s="61">
        <f>D472+E472</f>
        <v>3141</v>
      </c>
      <c r="J472" s="60">
        <f>D472+F472</f>
        <v>3138</v>
      </c>
      <c r="K472" s="62">
        <f>IF(H472&lt;&gt;".",D472+H472,".")</f>
        <v>3745</v>
      </c>
      <c r="L472" s="63">
        <f>IF(J472&lt;&gt;0,I472*100/J472,".")</f>
        <v>100.09560229445506</v>
      </c>
      <c r="M472" s="64">
        <f>IF(K472&lt;&gt;".",IF(K472&lt;&gt;0,I472*100/K472,"."),".")</f>
        <v>83.87182910547396</v>
      </c>
      <c r="N472" s="62">
        <f>I472-J472</f>
        <v>3</v>
      </c>
      <c r="O472" s="62">
        <f>IF(K472&lt;&gt;".",I472-K472,".")</f>
        <v>-604</v>
      </c>
      <c r="P472" s="64">
        <f>IF(D471&lt;&gt;0,(D472-D471)*100/D471,".")</f>
        <v>-8.599290780141844</v>
      </c>
      <c r="Q472" s="63">
        <f>IF(I471&lt;&gt;0,(I472-I471)*100/I471,".")</f>
        <v>-9.114583333333334</v>
      </c>
      <c r="R472" s="65">
        <f>IF(AND(J471&lt;&gt;0,J471&lt;&gt;"."),(J472-J471)*100/J471,".")</f>
        <v>-8.513119533527696</v>
      </c>
      <c r="S472" s="65">
        <f>IF(AND(K471&lt;&gt;0,K471&lt;&gt;".",K472&lt;&gt;"."),(K472-K471)*100/K471,".")</f>
        <v>-6.771222305202888</v>
      </c>
    </row>
    <row r="473" spans="2:19" ht="12">
      <c r="B473" s="48"/>
      <c r="C473" s="55">
        <v>2010</v>
      </c>
      <c r="D473" s="60">
        <v>3146</v>
      </c>
      <c r="E473" s="61">
        <v>80</v>
      </c>
      <c r="F473" s="60">
        <v>40</v>
      </c>
      <c r="G473" s="62">
        <v>472</v>
      </c>
      <c r="H473" s="62">
        <f>IF(G473&lt;&gt;".",F473+G473,".")</f>
        <v>512</v>
      </c>
      <c r="I473" s="61">
        <f>D473+E473</f>
        <v>3226</v>
      </c>
      <c r="J473" s="60">
        <f>D473+F473</f>
        <v>3186</v>
      </c>
      <c r="K473" s="62">
        <f>IF(H473&lt;&gt;".",D473+H473,".")</f>
        <v>3658</v>
      </c>
      <c r="L473" s="63">
        <f>IF(J473&lt;&gt;0,I473*100/J473,".")</f>
        <v>101.25549278091651</v>
      </c>
      <c r="M473" s="64">
        <f>IF(K473&lt;&gt;".",IF(K473&lt;&gt;0,I473*100/K473,"."),".")</f>
        <v>88.19026790595954</v>
      </c>
      <c r="N473" s="62">
        <f>I473-J473</f>
        <v>40</v>
      </c>
      <c r="O473" s="62">
        <f>IF(K473&lt;&gt;".",I473-K473,".")</f>
        <v>-432</v>
      </c>
      <c r="P473" s="64">
        <f>IF(D472&lt;&gt;0,(D473-D472)*100/D472,".")</f>
        <v>1.7135467183963788</v>
      </c>
      <c r="Q473" s="63">
        <f>IF(I472&lt;&gt;0,(I473-I472)*100/I472,".")</f>
        <v>2.706144539955428</v>
      </c>
      <c r="R473" s="65">
        <f>IF(AND(J472&lt;&gt;0,J472&lt;&gt;"."),(J473-J472)*100/J472,".")</f>
        <v>1.5296367112810707</v>
      </c>
      <c r="S473" s="65">
        <f>IF(AND(K472&lt;&gt;0,K472&lt;&gt;".",K473&lt;&gt;"."),(K473-K472)*100/K472,".")</f>
        <v>-2.323097463284379</v>
      </c>
    </row>
    <row r="474" spans="2:19" ht="18.75" customHeight="1">
      <c r="B474" s="48"/>
      <c r="C474" s="55"/>
      <c r="D474" s="60"/>
      <c r="E474" s="61"/>
      <c r="F474" s="60"/>
      <c r="G474" s="62"/>
      <c r="H474" s="62"/>
      <c r="I474" s="61"/>
      <c r="J474" s="60"/>
      <c r="K474" s="62"/>
      <c r="L474" s="63"/>
      <c r="M474" s="64"/>
      <c r="N474" s="62"/>
      <c r="O474" s="62"/>
      <c r="P474" s="64"/>
      <c r="Q474" s="63"/>
      <c r="R474" s="65"/>
      <c r="S474" s="65"/>
    </row>
    <row r="475" spans="2:19" ht="24" customHeight="1">
      <c r="B475" s="48"/>
      <c r="C475" s="49" t="s">
        <v>80</v>
      </c>
      <c r="D475" s="50"/>
      <c r="E475" s="51"/>
      <c r="F475" s="50"/>
      <c r="G475" s="50"/>
      <c r="H475" s="52"/>
      <c r="I475" s="51"/>
      <c r="J475" s="50"/>
      <c r="K475" s="52"/>
      <c r="L475" s="50"/>
      <c r="M475" s="51"/>
      <c r="N475" s="50"/>
      <c r="O475" s="50"/>
      <c r="P475" s="51"/>
      <c r="Q475" s="50"/>
      <c r="R475" s="53"/>
      <c r="S475" s="53"/>
    </row>
    <row r="476" spans="2:19" ht="5.25" customHeight="1">
      <c r="B476" s="48"/>
      <c r="C476" s="55"/>
      <c r="D476" s="56"/>
      <c r="E476" s="57"/>
      <c r="F476" s="56"/>
      <c r="G476" s="56"/>
      <c r="H476" s="58"/>
      <c r="I476" s="57"/>
      <c r="J476" s="56"/>
      <c r="K476" s="58"/>
      <c r="L476" s="56"/>
      <c r="M476" s="57"/>
      <c r="N476" s="56"/>
      <c r="O476" s="56"/>
      <c r="P476" s="57"/>
      <c r="Q476" s="56"/>
      <c r="R476" s="59"/>
      <c r="S476" s="59"/>
    </row>
    <row r="477" spans="2:19" ht="12">
      <c r="B477" s="48"/>
      <c r="C477" s="55">
        <v>1998</v>
      </c>
      <c r="D477" s="60">
        <v>3346</v>
      </c>
      <c r="E477" s="61">
        <v>61</v>
      </c>
      <c r="F477" s="60">
        <v>205</v>
      </c>
      <c r="G477" s="62" t="s">
        <v>44</v>
      </c>
      <c r="H477" s="62" t="str">
        <f>IF(G477&lt;&gt;".",F477+G477,".")</f>
        <v>.</v>
      </c>
      <c r="I477" s="61">
        <f>D477+E477</f>
        <v>3407</v>
      </c>
      <c r="J477" s="60">
        <f>D477+F477</f>
        <v>3551</v>
      </c>
      <c r="K477" s="62" t="str">
        <f>IF(H477&lt;&gt;".",D477+H477,".")</f>
        <v>.</v>
      </c>
      <c r="L477" s="63">
        <f>IF(J477&lt;&gt;0,I477*100/J477,".")</f>
        <v>95.94480428048438</v>
      </c>
      <c r="M477" s="64" t="str">
        <f>IF(K477&lt;&gt;".",IF(K477&lt;&gt;0,I477*100/K477,"."),".")</f>
        <v>.</v>
      </c>
      <c r="N477" s="62">
        <f>I477-J477</f>
        <v>-144</v>
      </c>
      <c r="O477" s="62" t="str">
        <f>IF(K477&lt;&gt;".",I477-K477,".")</f>
        <v>.</v>
      </c>
      <c r="P477" s="64" t="str">
        <f>IF(D476&lt;&gt;0,(D477-D476)*100/D476,".")</f>
        <v>.</v>
      </c>
      <c r="Q477" s="63" t="str">
        <f>IF(I476&lt;&gt;0,(I477-I476)*100/I476,".")</f>
        <v>.</v>
      </c>
      <c r="R477" s="65" t="str">
        <f>IF(AND(J476&lt;&gt;0,J476&lt;&gt;"."),(J477-J476)*100/J476,".")</f>
        <v>.</v>
      </c>
      <c r="S477" s="65" t="str">
        <f>IF(AND(K476&lt;&gt;0,K476&lt;&gt;".",K477&lt;&gt;"."),(K477-K476)*100/K476,".")</f>
        <v>.</v>
      </c>
    </row>
    <row r="478" spans="2:19" ht="12">
      <c r="B478" s="48"/>
      <c r="C478" s="55">
        <v>1999</v>
      </c>
      <c r="D478" s="60">
        <v>3658</v>
      </c>
      <c r="E478" s="61">
        <v>147</v>
      </c>
      <c r="F478" s="60">
        <v>211</v>
      </c>
      <c r="G478" s="62" t="s">
        <v>44</v>
      </c>
      <c r="H478" s="62" t="str">
        <f>IF(G478&lt;&gt;".",F478+G478,".")</f>
        <v>.</v>
      </c>
      <c r="I478" s="61">
        <f>D478+E478</f>
        <v>3805</v>
      </c>
      <c r="J478" s="60">
        <f>D478+F478</f>
        <v>3869</v>
      </c>
      <c r="K478" s="62" t="str">
        <f>IF(H478&lt;&gt;".",D478+H478,".")</f>
        <v>.</v>
      </c>
      <c r="L478" s="63">
        <f>IF(J478&lt;&gt;0,I478*100/J478,".")</f>
        <v>98.34582579477902</v>
      </c>
      <c r="M478" s="64" t="str">
        <f>IF(K478&lt;&gt;".",IF(K478&lt;&gt;0,I478*100/K478,"."),".")</f>
        <v>.</v>
      </c>
      <c r="N478" s="62">
        <f>I478-J478</f>
        <v>-64</v>
      </c>
      <c r="O478" s="62" t="str">
        <f>IF(K478&lt;&gt;".",I478-K478,".")</f>
        <v>.</v>
      </c>
      <c r="P478" s="64">
        <f>IF(D477&lt;&gt;0,(D478-D477)*100/D477,".")</f>
        <v>9.32456664674238</v>
      </c>
      <c r="Q478" s="63">
        <f>IF(I477&lt;&gt;0,(I478-I477)*100/I477,".")</f>
        <v>11.681831523334312</v>
      </c>
      <c r="R478" s="65">
        <f>IF(AND(J477&lt;&gt;0,J477&lt;&gt;"."),(J478-J477)*100/J477,".")</f>
        <v>8.955223880597014</v>
      </c>
      <c r="S478" s="65" t="str">
        <f>IF(AND(K477&lt;&gt;0,K477&lt;&gt;".",K478&lt;&gt;"."),(K478-K477)*100/K477,".")</f>
        <v>.</v>
      </c>
    </row>
    <row r="479" spans="2:19" ht="12">
      <c r="B479" s="48"/>
      <c r="C479" s="55">
        <v>2000</v>
      </c>
      <c r="D479" s="60">
        <v>3619</v>
      </c>
      <c r="E479" s="61">
        <v>165</v>
      </c>
      <c r="F479" s="60">
        <v>137</v>
      </c>
      <c r="G479" s="62" t="s">
        <v>44</v>
      </c>
      <c r="H479" s="62" t="str">
        <f>IF(G479&lt;&gt;".",F479+G479,".")</f>
        <v>.</v>
      </c>
      <c r="I479" s="61">
        <f>D479+E479</f>
        <v>3784</v>
      </c>
      <c r="J479" s="60">
        <f>D479+F479</f>
        <v>3756</v>
      </c>
      <c r="K479" s="62" t="str">
        <f>IF(H479&lt;&gt;".",D479+H479,".")</f>
        <v>.</v>
      </c>
      <c r="L479" s="63">
        <f>IF(J479&lt;&gt;0,I479*100/J479,".")</f>
        <v>100.7454739084132</v>
      </c>
      <c r="M479" s="64" t="str">
        <f>IF(K479&lt;&gt;".",IF(K479&lt;&gt;0,I479*100/K479,"."),".")</f>
        <v>.</v>
      </c>
      <c r="N479" s="62">
        <f>I479-J479</f>
        <v>28</v>
      </c>
      <c r="O479" s="62" t="str">
        <f>IF(K479&lt;&gt;".",I479-K479,".")</f>
        <v>.</v>
      </c>
      <c r="P479" s="64">
        <f>IF(D478&lt;&gt;0,(D479-D478)*100/D478,".")</f>
        <v>-1.066156369600875</v>
      </c>
      <c r="Q479" s="63">
        <f>IF(I478&lt;&gt;0,(I479-I478)*100/I478,".")</f>
        <v>-0.5519053876478318</v>
      </c>
      <c r="R479" s="65">
        <f>IF(AND(J478&lt;&gt;0,J478&lt;&gt;"."),(J479-J478)*100/J478,".")</f>
        <v>-2.9206513310933055</v>
      </c>
      <c r="S479" s="65" t="str">
        <f>IF(AND(K478&lt;&gt;0,K478&lt;&gt;".",K479&lt;&gt;"."),(K479-K478)*100/K478,".")</f>
        <v>.</v>
      </c>
    </row>
    <row r="480" spans="2:19" ht="12">
      <c r="B480" s="48"/>
      <c r="C480" s="55">
        <v>2001</v>
      </c>
      <c r="D480" s="60">
        <v>3533</v>
      </c>
      <c r="E480" s="61">
        <v>181</v>
      </c>
      <c r="F480" s="60">
        <v>123</v>
      </c>
      <c r="G480" s="62" t="s">
        <v>44</v>
      </c>
      <c r="H480" s="62" t="str">
        <f>IF(G480&lt;&gt;".",F480+G480,".")</f>
        <v>.</v>
      </c>
      <c r="I480" s="61">
        <f>D480+E480</f>
        <v>3714</v>
      </c>
      <c r="J480" s="60">
        <f>D480+F480</f>
        <v>3656</v>
      </c>
      <c r="K480" s="62" t="str">
        <f>IF(H480&lt;&gt;".",D480+H480,".")</f>
        <v>.</v>
      </c>
      <c r="L480" s="63">
        <f>IF(J480&lt;&gt;0,I480*100/J480,".")</f>
        <v>101.58643326039387</v>
      </c>
      <c r="M480" s="64" t="str">
        <f>IF(K480&lt;&gt;".",IF(K480&lt;&gt;0,I480*100/K480,"."),".")</f>
        <v>.</v>
      </c>
      <c r="N480" s="62">
        <f>I480-J480</f>
        <v>58</v>
      </c>
      <c r="O480" s="62" t="str">
        <f>IF(K480&lt;&gt;".",I480-K480,".")</f>
        <v>.</v>
      </c>
      <c r="P480" s="64">
        <f>IF(D479&lt;&gt;0,(D480-D479)*100/D479,".")</f>
        <v>-2.376347057198121</v>
      </c>
      <c r="Q480" s="63">
        <f>IF(I479&lt;&gt;0,(I480-I479)*100/I479,".")</f>
        <v>-1.849894291754757</v>
      </c>
      <c r="R480" s="65">
        <f>IF(AND(J479&lt;&gt;0,J479&lt;&gt;"."),(J480-J479)*100/J479,".")</f>
        <v>-2.6624068157614484</v>
      </c>
      <c r="S480" s="65" t="str">
        <f>IF(AND(K479&lt;&gt;0,K479&lt;&gt;".",K480&lt;&gt;"."),(K480-K479)*100/K479,".")</f>
        <v>.</v>
      </c>
    </row>
    <row r="481" spans="2:19" ht="12">
      <c r="B481" s="48"/>
      <c r="C481" s="55">
        <v>2002</v>
      </c>
      <c r="D481" s="60">
        <v>3271</v>
      </c>
      <c r="E481" s="61">
        <v>94</v>
      </c>
      <c r="F481" s="60">
        <v>153</v>
      </c>
      <c r="G481" s="62" t="s">
        <v>44</v>
      </c>
      <c r="H481" s="62" t="str">
        <f>IF(G481&lt;&gt;".",F481+G481,".")</f>
        <v>.</v>
      </c>
      <c r="I481" s="61">
        <f>D481+E481</f>
        <v>3365</v>
      </c>
      <c r="J481" s="60">
        <f>D481+F481</f>
        <v>3424</v>
      </c>
      <c r="K481" s="62" t="str">
        <f>IF(H481&lt;&gt;".",D481+H481,".")</f>
        <v>.</v>
      </c>
      <c r="L481" s="63">
        <f>IF(J481&lt;&gt;0,I481*100/J481,".")</f>
        <v>98.27686915887851</v>
      </c>
      <c r="M481" s="64" t="str">
        <f>IF(K481&lt;&gt;".",IF(K481&lt;&gt;0,I481*100/K481,"."),".")</f>
        <v>.</v>
      </c>
      <c r="N481" s="62">
        <f>I481-J481</f>
        <v>-59</v>
      </c>
      <c r="O481" s="62" t="str">
        <f>IF(K481&lt;&gt;".",I481-K481,".")</f>
        <v>.</v>
      </c>
      <c r="P481" s="64">
        <f>IF(D480&lt;&gt;0,(D481-D480)*100/D480,".")</f>
        <v>-7.415793942824795</v>
      </c>
      <c r="Q481" s="63">
        <f>IF(I480&lt;&gt;0,(I481-I480)*100/I480,".")</f>
        <v>-9.396876682821755</v>
      </c>
      <c r="R481" s="65">
        <f>IF(AND(J480&lt;&gt;0,J480&lt;&gt;"."),(J481-J480)*100/J480,".")</f>
        <v>-6.3457330415754925</v>
      </c>
      <c r="S481" s="65" t="str">
        <f>IF(AND(K480&lt;&gt;0,K480&lt;&gt;".",K481&lt;&gt;"."),(K481-K480)*100/K480,".")</f>
        <v>.</v>
      </c>
    </row>
    <row r="482" spans="2:19" ht="12">
      <c r="B482" s="48"/>
      <c r="C482" s="55">
        <v>2003</v>
      </c>
      <c r="D482" s="60">
        <v>3304</v>
      </c>
      <c r="E482" s="61">
        <v>68</v>
      </c>
      <c r="F482" s="60">
        <v>163</v>
      </c>
      <c r="G482" s="62" t="s">
        <v>44</v>
      </c>
      <c r="H482" s="62" t="str">
        <f>IF(G482&lt;&gt;".",F482+G482,".")</f>
        <v>.</v>
      </c>
      <c r="I482" s="61">
        <f>D482+E482</f>
        <v>3372</v>
      </c>
      <c r="J482" s="60">
        <f>D482+F482</f>
        <v>3467</v>
      </c>
      <c r="K482" s="62" t="str">
        <f>IF(H482&lt;&gt;".",D482+H482,".")</f>
        <v>.</v>
      </c>
      <c r="L482" s="63">
        <f>IF(J482&lt;&gt;0,I482*100/J482,".")</f>
        <v>97.25987885780214</v>
      </c>
      <c r="M482" s="64" t="str">
        <f>IF(K482&lt;&gt;".",IF(K482&lt;&gt;0,I482*100/K482,"."),".")</f>
        <v>.</v>
      </c>
      <c r="N482" s="62">
        <f>I482-J482</f>
        <v>-95</v>
      </c>
      <c r="O482" s="62" t="str">
        <f>IF(K482&lt;&gt;".",I482-K482,".")</f>
        <v>.</v>
      </c>
      <c r="P482" s="64">
        <f>IF(D481&lt;&gt;0,(D482-D481)*100/D481,".")</f>
        <v>1.0088657902782023</v>
      </c>
      <c r="Q482" s="63">
        <f>IF(I481&lt;&gt;0,(I482-I481)*100/I481,".")</f>
        <v>0.20802377414561665</v>
      </c>
      <c r="R482" s="65">
        <f>IF(AND(J481&lt;&gt;0,J481&lt;&gt;"."),(J482-J481)*100/J481,".")</f>
        <v>1.2558411214953271</v>
      </c>
      <c r="S482" s="65" t="str">
        <f>IF(AND(K481&lt;&gt;0,K481&lt;&gt;".",K482&lt;&gt;"."),(K482-K481)*100/K481,".")</f>
        <v>.</v>
      </c>
    </row>
    <row r="483" spans="2:19" ht="12">
      <c r="B483" s="48"/>
      <c r="C483" s="55">
        <v>2004</v>
      </c>
      <c r="D483" s="60">
        <v>3227</v>
      </c>
      <c r="E483" s="61">
        <v>78</v>
      </c>
      <c r="F483" s="60">
        <v>240</v>
      </c>
      <c r="G483" s="62" t="s">
        <v>44</v>
      </c>
      <c r="H483" s="62" t="str">
        <f>IF(G483&lt;&gt;".",F483+G483,".")</f>
        <v>.</v>
      </c>
      <c r="I483" s="61">
        <f>D483+E483</f>
        <v>3305</v>
      </c>
      <c r="J483" s="60">
        <f>D483+F483</f>
        <v>3467</v>
      </c>
      <c r="K483" s="62" t="str">
        <f>IF(H483&lt;&gt;".",D483+H483,".")</f>
        <v>.</v>
      </c>
      <c r="L483" s="63">
        <f>IF(J483&lt;&gt;0,I483*100/J483,".")</f>
        <v>95.32737236804154</v>
      </c>
      <c r="M483" s="64" t="str">
        <f>IF(K483&lt;&gt;".",IF(K483&lt;&gt;0,I483*100/K483,"."),".")</f>
        <v>.</v>
      </c>
      <c r="N483" s="62">
        <f>I483-J483</f>
        <v>-162</v>
      </c>
      <c r="O483" s="62" t="str">
        <f>IF(K483&lt;&gt;".",I483-K483,".")</f>
        <v>.</v>
      </c>
      <c r="P483" s="64">
        <f>IF(D482&lt;&gt;0,(D483-D482)*100/D482,".")</f>
        <v>-2.330508474576271</v>
      </c>
      <c r="Q483" s="63">
        <f>IF(I482&lt;&gt;0,(I483-I482)*100/I482,".")</f>
        <v>-1.9869513641755634</v>
      </c>
      <c r="R483" s="65">
        <f>IF(AND(J482&lt;&gt;0,J482&lt;&gt;"."),(J483-J482)*100/J482,".")</f>
        <v>0</v>
      </c>
      <c r="S483" s="65" t="str">
        <f>IF(AND(K482&lt;&gt;0,K482&lt;&gt;".",K483&lt;&gt;"."),(K483-K482)*100/K482,".")</f>
        <v>.</v>
      </c>
    </row>
    <row r="484" spans="2:19" ht="12">
      <c r="B484" s="48"/>
      <c r="C484" s="55">
        <v>2005</v>
      </c>
      <c r="D484" s="60">
        <v>3210</v>
      </c>
      <c r="E484" s="61">
        <v>38</v>
      </c>
      <c r="F484" s="60">
        <v>444</v>
      </c>
      <c r="G484" s="62" t="s">
        <v>44</v>
      </c>
      <c r="H484" s="62" t="str">
        <f>IF(G484&lt;&gt;".",F484+G484,".")</f>
        <v>.</v>
      </c>
      <c r="I484" s="61">
        <f>D484+E484</f>
        <v>3248</v>
      </c>
      <c r="J484" s="60">
        <f>D484+F484</f>
        <v>3654</v>
      </c>
      <c r="K484" s="62" t="str">
        <f>IF(H484&lt;&gt;".",D484+H484,".")</f>
        <v>.</v>
      </c>
      <c r="L484" s="63">
        <f>IF(J484&lt;&gt;0,I484*100/J484,".")</f>
        <v>88.88888888888889</v>
      </c>
      <c r="M484" s="64" t="str">
        <f>IF(K484&lt;&gt;".",IF(K484&lt;&gt;0,I484*100/K484,"."),".")</f>
        <v>.</v>
      </c>
      <c r="N484" s="62">
        <f>I484-J484</f>
        <v>-406</v>
      </c>
      <c r="O484" s="62" t="str">
        <f>IF(K484&lt;&gt;".",I484-K484,".")</f>
        <v>.</v>
      </c>
      <c r="P484" s="64">
        <f>IF(D483&lt;&gt;0,(D484-D483)*100/D483,".")</f>
        <v>-0.5268050821196157</v>
      </c>
      <c r="Q484" s="63">
        <f>IF(I483&lt;&gt;0,(I484-I483)*100/I483,".")</f>
        <v>-1.724659606656581</v>
      </c>
      <c r="R484" s="65">
        <f>IF(AND(J483&lt;&gt;0,J483&lt;&gt;"."),(J484-J483)*100/J483,".")</f>
        <v>5.393712143063167</v>
      </c>
      <c r="S484" s="65" t="str">
        <f>IF(AND(K483&lt;&gt;0,K483&lt;&gt;".",K484&lt;&gt;"."),(K484-K483)*100/K483,".")</f>
        <v>.</v>
      </c>
    </row>
    <row r="485" spans="2:19" ht="12">
      <c r="B485" s="48"/>
      <c r="C485" s="55">
        <v>2006</v>
      </c>
      <c r="D485" s="60">
        <v>3244</v>
      </c>
      <c r="E485" s="61">
        <v>24</v>
      </c>
      <c r="F485" s="60">
        <v>455</v>
      </c>
      <c r="G485" s="62" t="s">
        <v>44</v>
      </c>
      <c r="H485" s="62" t="str">
        <f>IF(G485&lt;&gt;".",F485+G485,".")</f>
        <v>.</v>
      </c>
      <c r="I485" s="61">
        <f>D485+E485</f>
        <v>3268</v>
      </c>
      <c r="J485" s="60">
        <f>D485+F485</f>
        <v>3699</v>
      </c>
      <c r="K485" s="62" t="str">
        <f>IF(H485&lt;&gt;".",D485+H485,".")</f>
        <v>.</v>
      </c>
      <c r="L485" s="63">
        <f>IF(J485&lt;&gt;0,I485*100/J485,".")</f>
        <v>88.34820221681535</v>
      </c>
      <c r="M485" s="64" t="str">
        <f>IF(K485&lt;&gt;".",IF(K485&lt;&gt;0,I485*100/K485,"."),".")</f>
        <v>.</v>
      </c>
      <c r="N485" s="62">
        <f>I485-J485</f>
        <v>-431</v>
      </c>
      <c r="O485" s="62" t="str">
        <f>IF(K485&lt;&gt;".",I485-K485,".")</f>
        <v>.</v>
      </c>
      <c r="P485" s="64">
        <f>IF(D484&lt;&gt;0,(D485-D484)*100/D484,".")</f>
        <v>1.0591900311526479</v>
      </c>
      <c r="Q485" s="63">
        <f>IF(I484&lt;&gt;0,(I485-I484)*100/I484,".")</f>
        <v>0.6157635467980296</v>
      </c>
      <c r="R485" s="65">
        <f>IF(AND(J484&lt;&gt;0,J484&lt;&gt;"."),(J485-J484)*100/J484,".")</f>
        <v>1.2315270935960592</v>
      </c>
      <c r="S485" s="65" t="str">
        <f>IF(AND(K484&lt;&gt;0,K484&lt;&gt;".",K485&lt;&gt;"."),(K485-K484)*100/K484,".")</f>
        <v>.</v>
      </c>
    </row>
    <row r="486" spans="2:19" ht="12">
      <c r="B486" s="48"/>
      <c r="C486" s="55">
        <v>2007</v>
      </c>
      <c r="D486" s="60">
        <v>3725</v>
      </c>
      <c r="E486" s="61">
        <v>140</v>
      </c>
      <c r="F486" s="60">
        <v>365</v>
      </c>
      <c r="G486" s="62">
        <v>946</v>
      </c>
      <c r="H486" s="62">
        <f>IF(G486&lt;&gt;".",F486+G486,".")</f>
        <v>1311</v>
      </c>
      <c r="I486" s="61">
        <f>D486+E486</f>
        <v>3865</v>
      </c>
      <c r="J486" s="60">
        <f>D486+F486</f>
        <v>4090</v>
      </c>
      <c r="K486" s="62">
        <f>IF(H486&lt;&gt;".",D486+H486,".")</f>
        <v>5036</v>
      </c>
      <c r="L486" s="63">
        <f>IF(J486&lt;&gt;0,I486*100/J486,".")</f>
        <v>94.49877750611248</v>
      </c>
      <c r="M486" s="64">
        <f>IF(K486&lt;&gt;".",IF(K486&lt;&gt;0,I486*100/K486,"."),".")</f>
        <v>76.7474185861795</v>
      </c>
      <c r="N486" s="62">
        <f>I486-J486</f>
        <v>-225</v>
      </c>
      <c r="O486" s="62">
        <f>IF(K486&lt;&gt;".",I486-K486,".")</f>
        <v>-1171</v>
      </c>
      <c r="P486" s="64">
        <f>IF(D485&lt;&gt;0,(D486-D485)*100/D485,".")</f>
        <v>14.827373612823674</v>
      </c>
      <c r="Q486" s="63">
        <f>IF(I485&lt;&gt;0,(I486-I485)*100/I485,".")</f>
        <v>18.268053855569157</v>
      </c>
      <c r="R486" s="65">
        <f>IF(AND(J485&lt;&gt;0,J485&lt;&gt;"."),(J486-J485)*100/J485,".")</f>
        <v>10.570424439037577</v>
      </c>
      <c r="S486" s="65" t="str">
        <f>IF(AND(K485&lt;&gt;0,K485&lt;&gt;".",K486&lt;&gt;"."),(K486-K485)*100/K485,".")</f>
        <v>.</v>
      </c>
    </row>
    <row r="487" spans="2:19" ht="12">
      <c r="B487" s="48"/>
      <c r="C487" s="55">
        <v>2008</v>
      </c>
      <c r="D487" s="60">
        <v>3943</v>
      </c>
      <c r="E487" s="61">
        <v>89</v>
      </c>
      <c r="F487" s="60">
        <v>107</v>
      </c>
      <c r="G487" s="62">
        <v>958</v>
      </c>
      <c r="H487" s="62">
        <f>IF(G487&lt;&gt;".",F487+G487,".")</f>
        <v>1065</v>
      </c>
      <c r="I487" s="61">
        <f>D487+E487</f>
        <v>4032</v>
      </c>
      <c r="J487" s="60">
        <f>D487+F487</f>
        <v>4050</v>
      </c>
      <c r="K487" s="62">
        <f>IF(H487&lt;&gt;".",D487+H487,".")</f>
        <v>5008</v>
      </c>
      <c r="L487" s="63">
        <f>IF(J487&lt;&gt;0,I487*100/J487,".")</f>
        <v>99.55555555555556</v>
      </c>
      <c r="M487" s="64">
        <f>IF(K487&lt;&gt;".",IF(K487&lt;&gt;0,I487*100/K487,"."),".")</f>
        <v>80.5111821086262</v>
      </c>
      <c r="N487" s="62">
        <f>I487-J487</f>
        <v>-18</v>
      </c>
      <c r="O487" s="62">
        <f>IF(K487&lt;&gt;".",I487-K487,".")</f>
        <v>-976</v>
      </c>
      <c r="P487" s="64">
        <f>IF(D486&lt;&gt;0,(D487-D486)*100/D486,".")</f>
        <v>5.852348993288591</v>
      </c>
      <c r="Q487" s="63">
        <f>IF(I486&lt;&gt;0,(I487-I486)*100/I486,".")</f>
        <v>4.320827943078913</v>
      </c>
      <c r="R487" s="65">
        <f>IF(AND(J486&lt;&gt;0,J486&lt;&gt;"."),(J487-J486)*100/J486,".")</f>
        <v>-0.9779951100244498</v>
      </c>
      <c r="S487" s="65">
        <f>IF(AND(K486&lt;&gt;0,K486&lt;&gt;".",K487&lt;&gt;"."),(K487-K486)*100/K486,".")</f>
        <v>-0.5559968228752978</v>
      </c>
    </row>
    <row r="488" spans="2:19" ht="12">
      <c r="B488" s="48"/>
      <c r="C488" s="55">
        <v>2009</v>
      </c>
      <c r="D488" s="60">
        <v>3578</v>
      </c>
      <c r="E488" s="61">
        <v>72</v>
      </c>
      <c r="F488" s="60">
        <v>160</v>
      </c>
      <c r="G488" s="62">
        <v>979</v>
      </c>
      <c r="H488" s="62">
        <f>IF(G488&lt;&gt;".",F488+G488,".")</f>
        <v>1139</v>
      </c>
      <c r="I488" s="61">
        <f>D488+E488</f>
        <v>3650</v>
      </c>
      <c r="J488" s="60">
        <f>D488+F488</f>
        <v>3738</v>
      </c>
      <c r="K488" s="62">
        <f>IF(H488&lt;&gt;".",D488+H488,".")</f>
        <v>4717</v>
      </c>
      <c r="L488" s="63">
        <f>IF(J488&lt;&gt;0,I488*100/J488,".")</f>
        <v>97.64579989299091</v>
      </c>
      <c r="M488" s="64">
        <f>IF(K488&lt;&gt;".",IF(K488&lt;&gt;0,I488*100/K488,"."),".")</f>
        <v>77.37969048123807</v>
      </c>
      <c r="N488" s="62">
        <f>I488-J488</f>
        <v>-88</v>
      </c>
      <c r="O488" s="62">
        <f>IF(K488&lt;&gt;".",I488-K488,".")</f>
        <v>-1067</v>
      </c>
      <c r="P488" s="64">
        <f>IF(D487&lt;&gt;0,(D488-D487)*100/D487,".")</f>
        <v>-9.256910981486177</v>
      </c>
      <c r="Q488" s="63">
        <f>IF(I487&lt;&gt;0,(I488-I487)*100/I487,".")</f>
        <v>-9.47420634920635</v>
      </c>
      <c r="R488" s="65">
        <f>IF(AND(J487&lt;&gt;0,J487&lt;&gt;"."),(J488-J487)*100/J487,".")</f>
        <v>-7.703703703703703</v>
      </c>
      <c r="S488" s="65">
        <f>IF(AND(K487&lt;&gt;0,K487&lt;&gt;".",K488&lt;&gt;"."),(K488-K487)*100/K487,".")</f>
        <v>-5.810702875399361</v>
      </c>
    </row>
    <row r="489" spans="2:19" ht="12">
      <c r="B489" s="48"/>
      <c r="C489" s="55">
        <v>2010</v>
      </c>
      <c r="D489" s="60">
        <v>3462</v>
      </c>
      <c r="E489" s="61">
        <v>68</v>
      </c>
      <c r="F489" s="60">
        <v>128</v>
      </c>
      <c r="G489" s="62">
        <v>918</v>
      </c>
      <c r="H489" s="62">
        <f>IF(G489&lt;&gt;".",F489+G489,".")</f>
        <v>1046</v>
      </c>
      <c r="I489" s="61">
        <f>D489+E489</f>
        <v>3530</v>
      </c>
      <c r="J489" s="60">
        <f>D489+F489</f>
        <v>3590</v>
      </c>
      <c r="K489" s="62">
        <f>IF(H489&lt;&gt;".",D489+H489,".")</f>
        <v>4508</v>
      </c>
      <c r="L489" s="63">
        <f>IF(J489&lt;&gt;0,I489*100/J489,".")</f>
        <v>98.32869080779945</v>
      </c>
      <c r="M489" s="64">
        <f>IF(K489&lt;&gt;".",IF(K489&lt;&gt;0,I489*100/K489,"."),".")</f>
        <v>78.30523513753327</v>
      </c>
      <c r="N489" s="62">
        <f>I489-J489</f>
        <v>-60</v>
      </c>
      <c r="O489" s="62">
        <f>IF(K489&lt;&gt;".",I489-K489,".")</f>
        <v>-978</v>
      </c>
      <c r="P489" s="64">
        <f>IF(D488&lt;&gt;0,(D489-D488)*100/D488,".")</f>
        <v>-3.242034656232532</v>
      </c>
      <c r="Q489" s="63">
        <f>IF(I488&lt;&gt;0,(I489-I488)*100/I488,".")</f>
        <v>-3.287671232876712</v>
      </c>
      <c r="R489" s="65">
        <f>IF(AND(J488&lt;&gt;0,J488&lt;&gt;"."),(J489-J488)*100/J488,".")</f>
        <v>-3.9593365436062067</v>
      </c>
      <c r="S489" s="65">
        <f>IF(AND(K488&lt;&gt;0,K488&lt;&gt;".",K489&lt;&gt;"."),(K489-K488)*100/K488,".")</f>
        <v>-4.430782276870892</v>
      </c>
    </row>
    <row r="490" spans="2:19" ht="18.75" customHeight="1">
      <c r="B490" s="48"/>
      <c r="C490" s="55"/>
      <c r="D490" s="60"/>
      <c r="E490" s="61"/>
      <c r="F490" s="60"/>
      <c r="G490" s="62"/>
      <c r="H490" s="62"/>
      <c r="I490" s="61"/>
      <c r="J490" s="60"/>
      <c r="K490" s="62"/>
      <c r="L490" s="63"/>
      <c r="M490" s="64"/>
      <c r="N490" s="62"/>
      <c r="O490" s="62"/>
      <c r="P490" s="64"/>
      <c r="Q490" s="63"/>
      <c r="R490" s="65"/>
      <c r="S490" s="65"/>
    </row>
    <row r="491" spans="2:19" ht="24" customHeight="1">
      <c r="B491" s="48"/>
      <c r="C491" s="49" t="s">
        <v>81</v>
      </c>
      <c r="D491" s="50"/>
      <c r="E491" s="51"/>
      <c r="F491" s="50"/>
      <c r="G491" s="50"/>
      <c r="H491" s="52"/>
      <c r="I491" s="51"/>
      <c r="J491" s="50"/>
      <c r="K491" s="52"/>
      <c r="L491" s="50"/>
      <c r="M491" s="51"/>
      <c r="N491" s="50"/>
      <c r="O491" s="50"/>
      <c r="P491" s="51"/>
      <c r="Q491" s="50"/>
      <c r="R491" s="53"/>
      <c r="S491" s="53"/>
    </row>
    <row r="492" spans="2:19" ht="5.25" customHeight="1">
      <c r="B492" s="48"/>
      <c r="C492" s="55"/>
      <c r="D492" s="56"/>
      <c r="E492" s="57"/>
      <c r="F492" s="56"/>
      <c r="G492" s="56"/>
      <c r="H492" s="58"/>
      <c r="I492" s="57"/>
      <c r="J492" s="56"/>
      <c r="K492" s="58"/>
      <c r="L492" s="56"/>
      <c r="M492" s="57"/>
      <c r="N492" s="56"/>
      <c r="O492" s="56"/>
      <c r="P492" s="57"/>
      <c r="Q492" s="56"/>
      <c r="R492" s="59"/>
      <c r="S492" s="59"/>
    </row>
    <row r="493" spans="2:19" ht="12">
      <c r="B493" s="48"/>
      <c r="C493" s="55">
        <v>1998</v>
      </c>
      <c r="D493" s="60">
        <v>2095</v>
      </c>
      <c r="E493" s="61">
        <v>60</v>
      </c>
      <c r="F493" s="60">
        <v>118</v>
      </c>
      <c r="G493" s="62" t="s">
        <v>44</v>
      </c>
      <c r="H493" s="62" t="str">
        <f>IF(G493&lt;&gt;".",F493+G493,".")</f>
        <v>.</v>
      </c>
      <c r="I493" s="61">
        <f>D493+E493</f>
        <v>2155</v>
      </c>
      <c r="J493" s="60">
        <f>D493+F493</f>
        <v>2213</v>
      </c>
      <c r="K493" s="62" t="str">
        <f>IF(H493&lt;&gt;".",D493+H493,".")</f>
        <v>.</v>
      </c>
      <c r="L493" s="63">
        <f>IF(J493&lt;&gt;0,I493*100/J493,".")</f>
        <v>97.3791233619521</v>
      </c>
      <c r="M493" s="64" t="str">
        <f>IF(K493&lt;&gt;".",IF(K493&lt;&gt;0,I493*100/K493,"."),".")</f>
        <v>.</v>
      </c>
      <c r="N493" s="62">
        <f>I493-J493</f>
        <v>-58</v>
      </c>
      <c r="O493" s="62" t="str">
        <f>IF(K493&lt;&gt;".",I493-K493,".")</f>
        <v>.</v>
      </c>
      <c r="P493" s="64" t="str">
        <f>IF(D492&lt;&gt;0,(D493-D492)*100/D492,".")</f>
        <v>.</v>
      </c>
      <c r="Q493" s="63" t="str">
        <f>IF(I492&lt;&gt;0,(I493-I492)*100/I492,".")</f>
        <v>.</v>
      </c>
      <c r="R493" s="65" t="str">
        <f>IF(AND(J492&lt;&gt;0,J492&lt;&gt;"."),(J493-J492)*100/J492,".")</f>
        <v>.</v>
      </c>
      <c r="S493" s="65" t="str">
        <f>IF(AND(K492&lt;&gt;0,K492&lt;&gt;".",K493&lt;&gt;"."),(K493-K492)*100/K492,".")</f>
        <v>.</v>
      </c>
    </row>
    <row r="494" spans="2:19" ht="12">
      <c r="B494" s="48"/>
      <c r="C494" s="55">
        <v>1999</v>
      </c>
      <c r="D494" s="60">
        <v>2214</v>
      </c>
      <c r="E494" s="61">
        <v>54</v>
      </c>
      <c r="F494" s="60">
        <v>135</v>
      </c>
      <c r="G494" s="62" t="s">
        <v>44</v>
      </c>
      <c r="H494" s="62" t="str">
        <f>IF(G494&lt;&gt;".",F494+G494,".")</f>
        <v>.</v>
      </c>
      <c r="I494" s="61">
        <f>D494+E494</f>
        <v>2268</v>
      </c>
      <c r="J494" s="60">
        <f>D494+F494</f>
        <v>2349</v>
      </c>
      <c r="K494" s="62" t="str">
        <f>IF(H494&lt;&gt;".",D494+H494,".")</f>
        <v>.</v>
      </c>
      <c r="L494" s="63">
        <f>IF(J494&lt;&gt;0,I494*100/J494,".")</f>
        <v>96.55172413793103</v>
      </c>
      <c r="M494" s="64" t="str">
        <f>IF(K494&lt;&gt;".",IF(K494&lt;&gt;0,I494*100/K494,"."),".")</f>
        <v>.</v>
      </c>
      <c r="N494" s="62">
        <f>I494-J494</f>
        <v>-81</v>
      </c>
      <c r="O494" s="62" t="str">
        <f>IF(K494&lt;&gt;".",I494-K494,".")</f>
        <v>.</v>
      </c>
      <c r="P494" s="64">
        <f>IF(D493&lt;&gt;0,(D494-D493)*100/D493,".")</f>
        <v>5.68019093078759</v>
      </c>
      <c r="Q494" s="63">
        <f>IF(I493&lt;&gt;0,(I494-I493)*100/I493,".")</f>
        <v>5.243619489559165</v>
      </c>
      <c r="R494" s="65">
        <f>IF(AND(J493&lt;&gt;0,J493&lt;&gt;"."),(J494-J493)*100/J493,".")</f>
        <v>6.1455038409399005</v>
      </c>
      <c r="S494" s="65" t="str">
        <f>IF(AND(K493&lt;&gt;0,K493&lt;&gt;".",K494&lt;&gt;"."),(K494-K493)*100/K493,".")</f>
        <v>.</v>
      </c>
    </row>
    <row r="495" spans="2:19" ht="12">
      <c r="B495" s="48"/>
      <c r="C495" s="55">
        <v>2000</v>
      </c>
      <c r="D495" s="60">
        <v>2242</v>
      </c>
      <c r="E495" s="61">
        <v>42</v>
      </c>
      <c r="F495" s="60">
        <v>143</v>
      </c>
      <c r="G495" s="62" t="s">
        <v>44</v>
      </c>
      <c r="H495" s="62" t="str">
        <f>IF(G495&lt;&gt;".",F495+G495,".")</f>
        <v>.</v>
      </c>
      <c r="I495" s="61">
        <f>D495+E495</f>
        <v>2284</v>
      </c>
      <c r="J495" s="60">
        <f>D495+F495</f>
        <v>2385</v>
      </c>
      <c r="K495" s="62" t="str">
        <f>IF(H495&lt;&gt;".",D495+H495,".")</f>
        <v>.</v>
      </c>
      <c r="L495" s="63">
        <f>IF(J495&lt;&gt;0,I495*100/J495,".")</f>
        <v>95.76519916142557</v>
      </c>
      <c r="M495" s="64" t="str">
        <f>IF(K495&lt;&gt;".",IF(K495&lt;&gt;0,I495*100/K495,"."),".")</f>
        <v>.</v>
      </c>
      <c r="N495" s="62">
        <f>I495-J495</f>
        <v>-101</v>
      </c>
      <c r="O495" s="62" t="str">
        <f>IF(K495&lt;&gt;".",I495-K495,".")</f>
        <v>.</v>
      </c>
      <c r="P495" s="64">
        <f>IF(D494&lt;&gt;0,(D495-D494)*100/D494,".")</f>
        <v>1.2646793134598013</v>
      </c>
      <c r="Q495" s="63">
        <f>IF(I494&lt;&gt;0,(I495-I494)*100/I494,".")</f>
        <v>0.7054673721340388</v>
      </c>
      <c r="R495" s="65">
        <f>IF(AND(J494&lt;&gt;0,J494&lt;&gt;"."),(J495-J494)*100/J494,".")</f>
        <v>1.5325670498084292</v>
      </c>
      <c r="S495" s="65" t="str">
        <f>IF(AND(K494&lt;&gt;0,K494&lt;&gt;".",K495&lt;&gt;"."),(K495-K494)*100/K494,".")</f>
        <v>.</v>
      </c>
    </row>
    <row r="496" spans="2:19" ht="12">
      <c r="B496" s="48"/>
      <c r="C496" s="55">
        <v>2001</v>
      </c>
      <c r="D496" s="60">
        <v>2168</v>
      </c>
      <c r="E496" s="61">
        <v>45</v>
      </c>
      <c r="F496" s="60">
        <v>93</v>
      </c>
      <c r="G496" s="62" t="s">
        <v>44</v>
      </c>
      <c r="H496" s="62" t="str">
        <f>IF(G496&lt;&gt;".",F496+G496,".")</f>
        <v>.</v>
      </c>
      <c r="I496" s="61">
        <f>D496+E496</f>
        <v>2213</v>
      </c>
      <c r="J496" s="60">
        <f>D496+F496</f>
        <v>2261</v>
      </c>
      <c r="K496" s="62" t="str">
        <f>IF(H496&lt;&gt;".",D496+H496,".")</f>
        <v>.</v>
      </c>
      <c r="L496" s="63">
        <f>IF(J496&lt;&gt;0,I496*100/J496,".")</f>
        <v>97.87704555506413</v>
      </c>
      <c r="M496" s="64" t="str">
        <f>IF(K496&lt;&gt;".",IF(K496&lt;&gt;0,I496*100/K496,"."),".")</f>
        <v>.</v>
      </c>
      <c r="N496" s="62">
        <f>I496-J496</f>
        <v>-48</v>
      </c>
      <c r="O496" s="62" t="str">
        <f>IF(K496&lt;&gt;".",I496-K496,".")</f>
        <v>.</v>
      </c>
      <c r="P496" s="64">
        <f>IF(D495&lt;&gt;0,(D496-D495)*100/D495,".")</f>
        <v>-3.3006244424620874</v>
      </c>
      <c r="Q496" s="63">
        <f>IF(I495&lt;&gt;0,(I496-I495)*100/I495,".")</f>
        <v>-3.1085814360770576</v>
      </c>
      <c r="R496" s="65">
        <f>IF(AND(J495&lt;&gt;0,J495&lt;&gt;"."),(J496-J495)*100/J495,".")</f>
        <v>-5.19916142557652</v>
      </c>
      <c r="S496" s="65" t="str">
        <f>IF(AND(K495&lt;&gt;0,K495&lt;&gt;".",K496&lt;&gt;"."),(K496-K495)*100/K495,".")</f>
        <v>.</v>
      </c>
    </row>
    <row r="497" spans="2:19" ht="12">
      <c r="B497" s="48"/>
      <c r="C497" s="55">
        <v>2002</v>
      </c>
      <c r="D497" s="60">
        <v>1904</v>
      </c>
      <c r="E497" s="61">
        <v>38</v>
      </c>
      <c r="F497" s="60">
        <v>85</v>
      </c>
      <c r="G497" s="62" t="s">
        <v>44</v>
      </c>
      <c r="H497" s="62" t="str">
        <f>IF(G497&lt;&gt;".",F497+G497,".")</f>
        <v>.</v>
      </c>
      <c r="I497" s="61">
        <f>D497+E497</f>
        <v>1942</v>
      </c>
      <c r="J497" s="60">
        <f>D497+F497</f>
        <v>1989</v>
      </c>
      <c r="K497" s="62" t="str">
        <f>IF(H497&lt;&gt;".",D497+H497,".")</f>
        <v>.</v>
      </c>
      <c r="L497" s="63">
        <f>IF(J497&lt;&gt;0,I497*100/J497,".")</f>
        <v>97.63700351935645</v>
      </c>
      <c r="M497" s="64" t="str">
        <f>IF(K497&lt;&gt;".",IF(K497&lt;&gt;0,I497*100/K497,"."),".")</f>
        <v>.</v>
      </c>
      <c r="N497" s="62">
        <f>I497-J497</f>
        <v>-47</v>
      </c>
      <c r="O497" s="62" t="str">
        <f>IF(K497&lt;&gt;".",I497-K497,".")</f>
        <v>.</v>
      </c>
      <c r="P497" s="64">
        <f>IF(D496&lt;&gt;0,(D497-D496)*100/D496,".")</f>
        <v>-12.177121771217712</v>
      </c>
      <c r="Q497" s="63">
        <f>IF(I496&lt;&gt;0,(I497-I496)*100/I496,".")</f>
        <v>-12.245820153637595</v>
      </c>
      <c r="R497" s="65">
        <f>IF(AND(J496&lt;&gt;0,J496&lt;&gt;"."),(J497-J496)*100/J496,".")</f>
        <v>-12.030075187969924</v>
      </c>
      <c r="S497" s="65" t="str">
        <f>IF(AND(K496&lt;&gt;0,K496&lt;&gt;".",K497&lt;&gt;"."),(K497-K496)*100/K496,".")</f>
        <v>.</v>
      </c>
    </row>
    <row r="498" spans="2:19" ht="12">
      <c r="B498" s="48"/>
      <c r="C498" s="55">
        <v>2003</v>
      </c>
      <c r="D498" s="60">
        <v>1824</v>
      </c>
      <c r="E498" s="61">
        <v>25</v>
      </c>
      <c r="F498" s="60">
        <v>175</v>
      </c>
      <c r="G498" s="62" t="s">
        <v>44</v>
      </c>
      <c r="H498" s="62" t="str">
        <f>IF(G498&lt;&gt;".",F498+G498,".")</f>
        <v>.</v>
      </c>
      <c r="I498" s="61">
        <f>D498+E498</f>
        <v>1849</v>
      </c>
      <c r="J498" s="60">
        <f>D498+F498</f>
        <v>1999</v>
      </c>
      <c r="K498" s="62" t="str">
        <f>IF(H498&lt;&gt;".",D498+H498,".")</f>
        <v>.</v>
      </c>
      <c r="L498" s="63">
        <f>IF(J498&lt;&gt;0,I498*100/J498,".")</f>
        <v>92.49624812406203</v>
      </c>
      <c r="M498" s="64" t="str">
        <f>IF(K498&lt;&gt;".",IF(K498&lt;&gt;0,I498*100/K498,"."),".")</f>
        <v>.</v>
      </c>
      <c r="N498" s="62">
        <f>I498-J498</f>
        <v>-150</v>
      </c>
      <c r="O498" s="62" t="str">
        <f>IF(K498&lt;&gt;".",I498-K498,".")</f>
        <v>.</v>
      </c>
      <c r="P498" s="64">
        <f>IF(D497&lt;&gt;0,(D498-D497)*100/D497,".")</f>
        <v>-4.201680672268908</v>
      </c>
      <c r="Q498" s="63">
        <f>IF(I497&lt;&gt;0,(I498-I497)*100/I497,".")</f>
        <v>-4.7888774459320285</v>
      </c>
      <c r="R498" s="65">
        <f>IF(AND(J497&lt;&gt;0,J497&lt;&gt;"."),(J498-J497)*100/J497,".")</f>
        <v>0.5027652086475616</v>
      </c>
      <c r="S498" s="65" t="str">
        <f>IF(AND(K497&lt;&gt;0,K497&lt;&gt;".",K498&lt;&gt;"."),(K498-K497)*100/K497,".")</f>
        <v>.</v>
      </c>
    </row>
    <row r="499" spans="2:19" ht="12">
      <c r="B499" s="48"/>
      <c r="C499" s="55">
        <v>2004</v>
      </c>
      <c r="D499" s="60">
        <v>1909</v>
      </c>
      <c r="E499" s="61">
        <v>35</v>
      </c>
      <c r="F499" s="60">
        <v>242</v>
      </c>
      <c r="G499" s="62" t="s">
        <v>44</v>
      </c>
      <c r="H499" s="62" t="str">
        <f>IF(G499&lt;&gt;".",F499+G499,".")</f>
        <v>.</v>
      </c>
      <c r="I499" s="61">
        <f>D499+E499</f>
        <v>1944</v>
      </c>
      <c r="J499" s="60">
        <f>D499+F499</f>
        <v>2151</v>
      </c>
      <c r="K499" s="62" t="str">
        <f>IF(H499&lt;&gt;".",D499+H499,".")</f>
        <v>.</v>
      </c>
      <c r="L499" s="63">
        <f>IF(J499&lt;&gt;0,I499*100/J499,".")</f>
        <v>90.3765690376569</v>
      </c>
      <c r="M499" s="64" t="str">
        <f>IF(K499&lt;&gt;".",IF(K499&lt;&gt;0,I499*100/K499,"."),".")</f>
        <v>.</v>
      </c>
      <c r="N499" s="62">
        <f>I499-J499</f>
        <v>-207</v>
      </c>
      <c r="O499" s="62" t="str">
        <f>IF(K499&lt;&gt;".",I499-K499,".")</f>
        <v>.</v>
      </c>
      <c r="P499" s="64">
        <f>IF(D498&lt;&gt;0,(D499-D498)*100/D498,".")</f>
        <v>4.660087719298246</v>
      </c>
      <c r="Q499" s="63">
        <f>IF(I498&lt;&gt;0,(I499-I498)*100/I498,".")</f>
        <v>5.137912385073013</v>
      </c>
      <c r="R499" s="65">
        <f>IF(AND(J498&lt;&gt;0,J498&lt;&gt;"."),(J499-J498)*100/J498,".")</f>
        <v>7.603801900950475</v>
      </c>
      <c r="S499" s="65" t="str">
        <f>IF(AND(K498&lt;&gt;0,K498&lt;&gt;".",K499&lt;&gt;"."),(K499-K498)*100/K498,".")</f>
        <v>.</v>
      </c>
    </row>
    <row r="500" spans="2:19" ht="12">
      <c r="B500" s="48"/>
      <c r="C500" s="55">
        <v>2005</v>
      </c>
      <c r="D500" s="60">
        <v>1877</v>
      </c>
      <c r="E500" s="61">
        <v>40</v>
      </c>
      <c r="F500" s="60">
        <v>241</v>
      </c>
      <c r="G500" s="62" t="s">
        <v>44</v>
      </c>
      <c r="H500" s="62" t="str">
        <f>IF(G500&lt;&gt;".",F500+G500,".")</f>
        <v>.</v>
      </c>
      <c r="I500" s="61">
        <f>D500+E500</f>
        <v>1917</v>
      </c>
      <c r="J500" s="60">
        <f>D500+F500</f>
        <v>2118</v>
      </c>
      <c r="K500" s="62" t="str">
        <f>IF(H500&lt;&gt;".",D500+H500,".")</f>
        <v>.</v>
      </c>
      <c r="L500" s="63">
        <f>IF(J500&lt;&gt;0,I500*100/J500,".")</f>
        <v>90.5099150141643</v>
      </c>
      <c r="M500" s="64" t="str">
        <f>IF(K500&lt;&gt;".",IF(K500&lt;&gt;0,I500*100/K500,"."),".")</f>
        <v>.</v>
      </c>
      <c r="N500" s="62">
        <f>I500-J500</f>
        <v>-201</v>
      </c>
      <c r="O500" s="62" t="str">
        <f>IF(K500&lt;&gt;".",I500-K500,".")</f>
        <v>.</v>
      </c>
      <c r="P500" s="64">
        <f>IF(D499&lt;&gt;0,(D500-D499)*100/D499,".")</f>
        <v>-1.676270298585647</v>
      </c>
      <c r="Q500" s="63">
        <f>IF(I499&lt;&gt;0,(I500-I499)*100/I499,".")</f>
        <v>-1.3888888888888888</v>
      </c>
      <c r="R500" s="65">
        <f>IF(AND(J499&lt;&gt;0,J499&lt;&gt;"."),(J500-J499)*100/J499,".")</f>
        <v>-1.5341701534170153</v>
      </c>
      <c r="S500" s="65" t="str">
        <f>IF(AND(K499&lt;&gt;0,K499&lt;&gt;".",K500&lt;&gt;"."),(K500-K499)*100/K499,".")</f>
        <v>.</v>
      </c>
    </row>
    <row r="501" spans="2:19" ht="12">
      <c r="B501" s="48"/>
      <c r="C501" s="55">
        <v>2006</v>
      </c>
      <c r="D501" s="60">
        <v>1933</v>
      </c>
      <c r="E501" s="61">
        <v>93</v>
      </c>
      <c r="F501" s="60">
        <v>224</v>
      </c>
      <c r="G501" s="62" t="s">
        <v>44</v>
      </c>
      <c r="H501" s="62" t="str">
        <f>IF(G501&lt;&gt;".",F501+G501,".")</f>
        <v>.</v>
      </c>
      <c r="I501" s="61">
        <f>D501+E501</f>
        <v>2026</v>
      </c>
      <c r="J501" s="60">
        <f>D501+F501</f>
        <v>2157</v>
      </c>
      <c r="K501" s="62" t="str">
        <f>IF(H501&lt;&gt;".",D501+H501,".")</f>
        <v>.</v>
      </c>
      <c r="L501" s="63">
        <f>IF(J501&lt;&gt;0,I501*100/J501,".")</f>
        <v>93.92675011590171</v>
      </c>
      <c r="M501" s="64" t="str">
        <f>IF(K501&lt;&gt;".",IF(K501&lt;&gt;0,I501*100/K501,"."),".")</f>
        <v>.</v>
      </c>
      <c r="N501" s="62">
        <f>I501-J501</f>
        <v>-131</v>
      </c>
      <c r="O501" s="62" t="str">
        <f>IF(K501&lt;&gt;".",I501-K501,".")</f>
        <v>.</v>
      </c>
      <c r="P501" s="64">
        <f>IF(D500&lt;&gt;0,(D501-D500)*100/D500,".")</f>
        <v>2.983484283431007</v>
      </c>
      <c r="Q501" s="63">
        <f>IF(I500&lt;&gt;0,(I501-I500)*100/I500,".")</f>
        <v>5.685967657798644</v>
      </c>
      <c r="R501" s="65">
        <f>IF(AND(J500&lt;&gt;0,J500&lt;&gt;"."),(J501-J500)*100/J500,".")</f>
        <v>1.841359773371105</v>
      </c>
      <c r="S501" s="65" t="str">
        <f>IF(AND(K500&lt;&gt;0,K500&lt;&gt;".",K501&lt;&gt;"."),(K501-K500)*100/K500,".")</f>
        <v>.</v>
      </c>
    </row>
    <row r="502" spans="2:19" ht="12">
      <c r="B502" s="48"/>
      <c r="C502" s="55">
        <v>2007</v>
      </c>
      <c r="D502" s="60">
        <v>2237</v>
      </c>
      <c r="E502" s="61">
        <v>31</v>
      </c>
      <c r="F502" s="60">
        <v>185</v>
      </c>
      <c r="G502" s="62">
        <v>482</v>
      </c>
      <c r="H502" s="62">
        <f>IF(G502&lt;&gt;".",F502+G502,".")</f>
        <v>667</v>
      </c>
      <c r="I502" s="61">
        <f>D502+E502</f>
        <v>2268</v>
      </c>
      <c r="J502" s="60">
        <f>D502+F502</f>
        <v>2422</v>
      </c>
      <c r="K502" s="62">
        <f>IF(H502&lt;&gt;".",D502+H502,".")</f>
        <v>2904</v>
      </c>
      <c r="L502" s="63">
        <f>IF(J502&lt;&gt;0,I502*100/J502,".")</f>
        <v>93.64161849710983</v>
      </c>
      <c r="M502" s="64">
        <f>IF(K502&lt;&gt;".",IF(K502&lt;&gt;0,I502*100/K502,"."),".")</f>
        <v>78.09917355371901</v>
      </c>
      <c r="N502" s="62">
        <f>I502-J502</f>
        <v>-154</v>
      </c>
      <c r="O502" s="62">
        <f>IF(K502&lt;&gt;".",I502-K502,".")</f>
        <v>-636</v>
      </c>
      <c r="P502" s="64">
        <f>IF(D501&lt;&gt;0,(D502-D501)*100/D501,".")</f>
        <v>15.726849456802897</v>
      </c>
      <c r="Q502" s="63">
        <f>IF(I501&lt;&gt;0,(I502-I501)*100/I501,".")</f>
        <v>11.944718657453109</v>
      </c>
      <c r="R502" s="65">
        <f>IF(AND(J501&lt;&gt;0,J501&lt;&gt;"."),(J502-J501)*100/J501,".")</f>
        <v>12.285581826611034</v>
      </c>
      <c r="S502" s="65" t="str">
        <f>IF(AND(K501&lt;&gt;0,K501&lt;&gt;".",K502&lt;&gt;"."),(K502-K501)*100/K501,".")</f>
        <v>.</v>
      </c>
    </row>
    <row r="503" spans="2:19" ht="12">
      <c r="B503" s="48"/>
      <c r="C503" s="55">
        <v>2008</v>
      </c>
      <c r="D503" s="60">
        <v>2250</v>
      </c>
      <c r="E503" s="61">
        <v>62</v>
      </c>
      <c r="F503" s="60">
        <v>53</v>
      </c>
      <c r="G503" s="62">
        <v>445</v>
      </c>
      <c r="H503" s="62">
        <f>IF(G503&lt;&gt;".",F503+G503,".")</f>
        <v>498</v>
      </c>
      <c r="I503" s="61">
        <f>D503+E503</f>
        <v>2312</v>
      </c>
      <c r="J503" s="60">
        <f>D503+F503</f>
        <v>2303</v>
      </c>
      <c r="K503" s="62">
        <f>IF(H503&lt;&gt;".",D503+H503,".")</f>
        <v>2748</v>
      </c>
      <c r="L503" s="63">
        <f>IF(J503&lt;&gt;0,I503*100/J503,".")</f>
        <v>100.39079461571863</v>
      </c>
      <c r="M503" s="64">
        <f>IF(K503&lt;&gt;".",IF(K503&lt;&gt;0,I503*100/K503,"."),".")</f>
        <v>84.13391557496361</v>
      </c>
      <c r="N503" s="62">
        <f>I503-J503</f>
        <v>9</v>
      </c>
      <c r="O503" s="62">
        <f>IF(K503&lt;&gt;".",I503-K503,".")</f>
        <v>-436</v>
      </c>
      <c r="P503" s="64">
        <f>IF(D502&lt;&gt;0,(D503-D502)*100/D502,".")</f>
        <v>0.581135449262405</v>
      </c>
      <c r="Q503" s="63">
        <f>IF(I502&lt;&gt;0,(I503-I502)*100/I502,".")</f>
        <v>1.9400352733686066</v>
      </c>
      <c r="R503" s="65">
        <f>IF(AND(J502&lt;&gt;0,J502&lt;&gt;"."),(J503-J502)*100/J502,".")</f>
        <v>-4.913294797687861</v>
      </c>
      <c r="S503" s="65">
        <f>IF(AND(K502&lt;&gt;0,K502&lt;&gt;".",K503&lt;&gt;"."),(K503-K502)*100/K502,".")</f>
        <v>-5.371900826446281</v>
      </c>
    </row>
    <row r="504" spans="2:19" ht="12">
      <c r="B504" s="48"/>
      <c r="C504" s="55">
        <v>2009</v>
      </c>
      <c r="D504" s="60">
        <v>2005</v>
      </c>
      <c r="E504" s="61">
        <v>75</v>
      </c>
      <c r="F504" s="60">
        <v>41</v>
      </c>
      <c r="G504" s="62">
        <v>329</v>
      </c>
      <c r="H504" s="62">
        <f>IF(G504&lt;&gt;".",F504+G504,".")</f>
        <v>370</v>
      </c>
      <c r="I504" s="61">
        <f>D504+E504</f>
        <v>2080</v>
      </c>
      <c r="J504" s="60">
        <f>D504+F504</f>
        <v>2046</v>
      </c>
      <c r="K504" s="62">
        <f>IF(H504&lt;&gt;".",D504+H504,".")</f>
        <v>2375</v>
      </c>
      <c r="L504" s="63">
        <f>IF(J504&lt;&gt;0,I504*100/J504,".")</f>
        <v>101.66177908113391</v>
      </c>
      <c r="M504" s="64">
        <f>IF(K504&lt;&gt;".",IF(K504&lt;&gt;0,I504*100/K504,"."),".")</f>
        <v>87.57894736842105</v>
      </c>
      <c r="N504" s="62">
        <f>I504-J504</f>
        <v>34</v>
      </c>
      <c r="O504" s="62">
        <f>IF(K504&lt;&gt;".",I504-K504,".")</f>
        <v>-295</v>
      </c>
      <c r="P504" s="64">
        <f>IF(D503&lt;&gt;0,(D504-D503)*100/D503,".")</f>
        <v>-10.88888888888889</v>
      </c>
      <c r="Q504" s="63">
        <f>IF(I503&lt;&gt;0,(I504-I503)*100/I503,".")</f>
        <v>-10.034602076124568</v>
      </c>
      <c r="R504" s="65">
        <f>IF(AND(J503&lt;&gt;0,J503&lt;&gt;"."),(J504-J503)*100/J503,".")</f>
        <v>-11.159357359965263</v>
      </c>
      <c r="S504" s="65">
        <f>IF(AND(K503&lt;&gt;0,K503&lt;&gt;".",K504&lt;&gt;"."),(K504-K503)*100/K503,".")</f>
        <v>-13.573508005822417</v>
      </c>
    </row>
    <row r="505" spans="2:19" ht="12">
      <c r="B505" s="48"/>
      <c r="C505" s="55">
        <v>2010</v>
      </c>
      <c r="D505" s="60">
        <v>2142</v>
      </c>
      <c r="E505" s="61">
        <v>57</v>
      </c>
      <c r="F505" s="60">
        <v>32</v>
      </c>
      <c r="G505" s="62">
        <v>386</v>
      </c>
      <c r="H505" s="62">
        <f>IF(G505&lt;&gt;".",F505+G505,".")</f>
        <v>418</v>
      </c>
      <c r="I505" s="61">
        <f>D505+E505</f>
        <v>2199</v>
      </c>
      <c r="J505" s="60">
        <f>D505+F505</f>
        <v>2174</v>
      </c>
      <c r="K505" s="62">
        <f>IF(H505&lt;&gt;".",D505+H505,".")</f>
        <v>2560</v>
      </c>
      <c r="L505" s="63">
        <f>IF(J505&lt;&gt;0,I505*100/J505,".")</f>
        <v>101.14995400183993</v>
      </c>
      <c r="M505" s="64">
        <f>IF(K505&lt;&gt;".",IF(K505&lt;&gt;0,I505*100/K505,"."),".")</f>
        <v>85.8984375</v>
      </c>
      <c r="N505" s="62">
        <f>I505-J505</f>
        <v>25</v>
      </c>
      <c r="O505" s="62">
        <f>IF(K505&lt;&gt;".",I505-K505,".")</f>
        <v>-361</v>
      </c>
      <c r="P505" s="64">
        <f>IF(D504&lt;&gt;0,(D505-D504)*100/D504,".")</f>
        <v>6.832917705735661</v>
      </c>
      <c r="Q505" s="63">
        <f>IF(I504&lt;&gt;0,(I505-I504)*100/I504,".")</f>
        <v>5.721153846153846</v>
      </c>
      <c r="R505" s="65">
        <f>IF(AND(J504&lt;&gt;0,J504&lt;&gt;"."),(J505-J504)*100/J504,".")</f>
        <v>6.256109481915933</v>
      </c>
      <c r="S505" s="65">
        <f>IF(AND(K504&lt;&gt;0,K504&lt;&gt;".",K505&lt;&gt;"."),(K505-K504)*100/K504,".")</f>
        <v>7.7894736842105265</v>
      </c>
    </row>
    <row r="506" spans="2:19" ht="18.75" customHeight="1">
      <c r="B506" s="48"/>
      <c r="C506" s="55"/>
      <c r="D506" s="60"/>
      <c r="E506" s="61"/>
      <c r="F506" s="60"/>
      <c r="G506" s="62"/>
      <c r="H506" s="62"/>
      <c r="I506" s="61"/>
      <c r="J506" s="60"/>
      <c r="K506" s="62"/>
      <c r="L506" s="63"/>
      <c r="M506" s="64"/>
      <c r="N506" s="62"/>
      <c r="O506" s="62"/>
      <c r="P506" s="64"/>
      <c r="Q506" s="63"/>
      <c r="R506" s="65"/>
      <c r="S506" s="65"/>
    </row>
    <row r="507" spans="2:19" ht="24" customHeight="1">
      <c r="B507" s="48"/>
      <c r="C507" s="49" t="s">
        <v>82</v>
      </c>
      <c r="D507" s="50"/>
      <c r="E507" s="51"/>
      <c r="F507" s="50"/>
      <c r="G507" s="50"/>
      <c r="H507" s="52"/>
      <c r="I507" s="51"/>
      <c r="J507" s="50"/>
      <c r="K507" s="52"/>
      <c r="L507" s="50"/>
      <c r="M507" s="51"/>
      <c r="N507" s="50"/>
      <c r="O507" s="50"/>
      <c r="P507" s="51"/>
      <c r="Q507" s="50"/>
      <c r="R507" s="53"/>
      <c r="S507" s="53"/>
    </row>
    <row r="508" spans="2:19" ht="5.25" customHeight="1">
      <c r="B508" s="48"/>
      <c r="C508" s="55"/>
      <c r="D508" s="56"/>
      <c r="E508" s="57"/>
      <c r="F508" s="56"/>
      <c r="G508" s="56"/>
      <c r="H508" s="58"/>
      <c r="I508" s="57"/>
      <c r="J508" s="56"/>
      <c r="K508" s="58"/>
      <c r="L508" s="56"/>
      <c r="M508" s="57"/>
      <c r="N508" s="56"/>
      <c r="O508" s="56"/>
      <c r="P508" s="57"/>
      <c r="Q508" s="56"/>
      <c r="R508" s="59"/>
      <c r="S508" s="59"/>
    </row>
    <row r="509" spans="2:19" ht="12">
      <c r="B509" s="48"/>
      <c r="C509" s="55">
        <v>1998</v>
      </c>
      <c r="D509" s="60">
        <v>1893</v>
      </c>
      <c r="E509" s="61">
        <v>75</v>
      </c>
      <c r="F509" s="60">
        <v>99</v>
      </c>
      <c r="G509" s="62" t="s">
        <v>44</v>
      </c>
      <c r="H509" s="62" t="str">
        <f>IF(G509&lt;&gt;".",F509+G509,".")</f>
        <v>.</v>
      </c>
      <c r="I509" s="61">
        <f>D509+E509</f>
        <v>1968</v>
      </c>
      <c r="J509" s="60">
        <f>D509+F509</f>
        <v>1992</v>
      </c>
      <c r="K509" s="62" t="str">
        <f>IF(H509&lt;&gt;".",D509+H509,".")</f>
        <v>.</v>
      </c>
      <c r="L509" s="63">
        <f>IF(J509&lt;&gt;0,I509*100/J509,".")</f>
        <v>98.79518072289157</v>
      </c>
      <c r="M509" s="64" t="str">
        <f>IF(K509&lt;&gt;".",IF(K509&lt;&gt;0,I509*100/K509,"."),".")</f>
        <v>.</v>
      </c>
      <c r="N509" s="62">
        <f>I509-J509</f>
        <v>-24</v>
      </c>
      <c r="O509" s="62" t="str">
        <f>IF(K509&lt;&gt;".",I509-K509,".")</f>
        <v>.</v>
      </c>
      <c r="P509" s="64" t="str">
        <f>IF(D508&lt;&gt;0,(D509-D508)*100/D508,".")</f>
        <v>.</v>
      </c>
      <c r="Q509" s="63" t="str">
        <f>IF(I508&lt;&gt;0,(I509-I508)*100/I508,".")</f>
        <v>.</v>
      </c>
      <c r="R509" s="65" t="str">
        <f>IF(AND(J508&lt;&gt;0,J508&lt;&gt;"."),(J509-J508)*100/J508,".")</f>
        <v>.</v>
      </c>
      <c r="S509" s="65" t="str">
        <f>IF(AND(K508&lt;&gt;0,K508&lt;&gt;".",K509&lt;&gt;"."),(K509-K508)*100/K508,".")</f>
        <v>.</v>
      </c>
    </row>
    <row r="510" spans="2:19" ht="12">
      <c r="B510" s="48"/>
      <c r="C510" s="55">
        <v>1999</v>
      </c>
      <c r="D510" s="60">
        <v>1937</v>
      </c>
      <c r="E510" s="61">
        <v>94</v>
      </c>
      <c r="F510" s="60">
        <v>154</v>
      </c>
      <c r="G510" s="62" t="s">
        <v>44</v>
      </c>
      <c r="H510" s="62" t="str">
        <f>IF(G510&lt;&gt;".",F510+G510,".")</f>
        <v>.</v>
      </c>
      <c r="I510" s="61">
        <f>D510+E510</f>
        <v>2031</v>
      </c>
      <c r="J510" s="60">
        <f>D510+F510</f>
        <v>2091</v>
      </c>
      <c r="K510" s="62" t="str">
        <f>IF(H510&lt;&gt;".",D510+H510,".")</f>
        <v>.</v>
      </c>
      <c r="L510" s="63">
        <f>IF(J510&lt;&gt;0,I510*100/J510,".")</f>
        <v>97.13055954088952</v>
      </c>
      <c r="M510" s="64" t="str">
        <f>IF(K510&lt;&gt;".",IF(K510&lt;&gt;0,I510*100/K510,"."),".")</f>
        <v>.</v>
      </c>
      <c r="N510" s="62">
        <f>I510-J510</f>
        <v>-60</v>
      </c>
      <c r="O510" s="62" t="str">
        <f>IF(K510&lt;&gt;".",I510-K510,".")</f>
        <v>.</v>
      </c>
      <c r="P510" s="64">
        <f>IF(D509&lt;&gt;0,(D510-D509)*100/D509,".")</f>
        <v>2.3243528790279977</v>
      </c>
      <c r="Q510" s="63">
        <f>IF(I509&lt;&gt;0,(I510-I509)*100/I509,".")</f>
        <v>3.201219512195122</v>
      </c>
      <c r="R510" s="65">
        <f>IF(AND(J509&lt;&gt;0,J509&lt;&gt;"."),(J510-J509)*100/J509,".")</f>
        <v>4.969879518072289</v>
      </c>
      <c r="S510" s="65" t="str">
        <f>IF(AND(K509&lt;&gt;0,K509&lt;&gt;".",K510&lt;&gt;"."),(K510-K509)*100/K509,".")</f>
        <v>.</v>
      </c>
    </row>
    <row r="511" spans="2:19" ht="12">
      <c r="B511" s="48"/>
      <c r="C511" s="55">
        <v>2000</v>
      </c>
      <c r="D511" s="60">
        <v>2039</v>
      </c>
      <c r="E511" s="61">
        <v>123</v>
      </c>
      <c r="F511" s="60">
        <v>47</v>
      </c>
      <c r="G511" s="62" t="s">
        <v>44</v>
      </c>
      <c r="H511" s="62" t="str">
        <f>IF(G511&lt;&gt;".",F511+G511,".")</f>
        <v>.</v>
      </c>
      <c r="I511" s="61">
        <f>D511+E511</f>
        <v>2162</v>
      </c>
      <c r="J511" s="60">
        <f>D511+F511</f>
        <v>2086</v>
      </c>
      <c r="K511" s="62" t="str">
        <f>IF(H511&lt;&gt;".",D511+H511,".")</f>
        <v>.</v>
      </c>
      <c r="L511" s="63">
        <f>IF(J511&lt;&gt;0,I511*100/J511,".")</f>
        <v>103.64333652924257</v>
      </c>
      <c r="M511" s="64" t="str">
        <f>IF(K511&lt;&gt;".",IF(K511&lt;&gt;0,I511*100/K511,"."),".")</f>
        <v>.</v>
      </c>
      <c r="N511" s="62">
        <f>I511-J511</f>
        <v>76</v>
      </c>
      <c r="O511" s="62" t="str">
        <f>IF(K511&lt;&gt;".",I511-K511,".")</f>
        <v>.</v>
      </c>
      <c r="P511" s="64">
        <f>IF(D510&lt;&gt;0,(D511-D510)*100/D510,".")</f>
        <v>5.265875064532783</v>
      </c>
      <c r="Q511" s="63">
        <f>IF(I510&lt;&gt;0,(I511-I510)*100/I510,".")</f>
        <v>6.450024618414574</v>
      </c>
      <c r="R511" s="65">
        <f>IF(AND(J510&lt;&gt;0,J510&lt;&gt;"."),(J511-J510)*100/J510,".")</f>
        <v>-0.2391200382592061</v>
      </c>
      <c r="S511" s="65" t="str">
        <f>IF(AND(K510&lt;&gt;0,K510&lt;&gt;".",K511&lt;&gt;"."),(K511-K510)*100/K510,".")</f>
        <v>.</v>
      </c>
    </row>
    <row r="512" spans="2:19" ht="12">
      <c r="B512" s="48"/>
      <c r="C512" s="55">
        <v>2001</v>
      </c>
      <c r="D512" s="60">
        <v>1934</v>
      </c>
      <c r="E512" s="61">
        <v>106</v>
      </c>
      <c r="F512" s="60">
        <v>59</v>
      </c>
      <c r="G512" s="62" t="s">
        <v>44</v>
      </c>
      <c r="H512" s="62" t="str">
        <f>IF(G512&lt;&gt;".",F512+G512,".")</f>
        <v>.</v>
      </c>
      <c r="I512" s="61">
        <f>D512+E512</f>
        <v>2040</v>
      </c>
      <c r="J512" s="60">
        <f>D512+F512</f>
        <v>1993</v>
      </c>
      <c r="K512" s="62" t="str">
        <f>IF(H512&lt;&gt;".",D512+H512,".")</f>
        <v>.</v>
      </c>
      <c r="L512" s="63">
        <f>IF(J512&lt;&gt;0,I512*100/J512,".")</f>
        <v>102.35825388861014</v>
      </c>
      <c r="M512" s="64" t="str">
        <f>IF(K512&lt;&gt;".",IF(K512&lt;&gt;0,I512*100/K512,"."),".")</f>
        <v>.</v>
      </c>
      <c r="N512" s="62">
        <f>I512-J512</f>
        <v>47</v>
      </c>
      <c r="O512" s="62" t="str">
        <f>IF(K512&lt;&gt;".",I512-K512,".")</f>
        <v>.</v>
      </c>
      <c r="P512" s="64">
        <f>IF(D511&lt;&gt;0,(D512-D511)*100/D511,".")</f>
        <v>-5.149583128984797</v>
      </c>
      <c r="Q512" s="63">
        <f>IF(I511&lt;&gt;0,(I512-I511)*100/I511,".")</f>
        <v>-5.642923219241443</v>
      </c>
      <c r="R512" s="65">
        <f>IF(AND(J511&lt;&gt;0,J511&lt;&gt;"."),(J512-J511)*100/J511,".")</f>
        <v>-4.458293384467881</v>
      </c>
      <c r="S512" s="65" t="str">
        <f>IF(AND(K511&lt;&gt;0,K511&lt;&gt;".",K512&lt;&gt;"."),(K512-K511)*100/K511,".")</f>
        <v>.</v>
      </c>
    </row>
    <row r="513" spans="2:19" ht="12">
      <c r="B513" s="48"/>
      <c r="C513" s="55">
        <v>2002</v>
      </c>
      <c r="D513" s="60">
        <v>1702</v>
      </c>
      <c r="E513" s="61">
        <v>84</v>
      </c>
      <c r="F513" s="60">
        <v>60</v>
      </c>
      <c r="G513" s="62" t="s">
        <v>44</v>
      </c>
      <c r="H513" s="62" t="str">
        <f>IF(G513&lt;&gt;".",F513+G513,".")</f>
        <v>.</v>
      </c>
      <c r="I513" s="61">
        <f>D513+E513</f>
        <v>1786</v>
      </c>
      <c r="J513" s="60">
        <f>D513+F513</f>
        <v>1762</v>
      </c>
      <c r="K513" s="62" t="str">
        <f>IF(H513&lt;&gt;".",D513+H513,".")</f>
        <v>.</v>
      </c>
      <c r="L513" s="63">
        <f>IF(J513&lt;&gt;0,I513*100/J513,".")</f>
        <v>101.36208853575482</v>
      </c>
      <c r="M513" s="64" t="str">
        <f>IF(K513&lt;&gt;".",IF(K513&lt;&gt;0,I513*100/K513,"."),".")</f>
        <v>.</v>
      </c>
      <c r="N513" s="62">
        <f>I513-J513</f>
        <v>24</v>
      </c>
      <c r="O513" s="62" t="str">
        <f>IF(K513&lt;&gt;".",I513-K513,".")</f>
        <v>.</v>
      </c>
      <c r="P513" s="64">
        <f>IF(D512&lt;&gt;0,(D513-D512)*100/D512,".")</f>
        <v>-11.995863495346432</v>
      </c>
      <c r="Q513" s="63">
        <f>IF(I512&lt;&gt;0,(I513-I512)*100/I512,".")</f>
        <v>-12.450980392156863</v>
      </c>
      <c r="R513" s="65">
        <f>IF(AND(J512&lt;&gt;0,J512&lt;&gt;"."),(J513-J512)*100/J512,".")</f>
        <v>-11.590566984445559</v>
      </c>
      <c r="S513" s="65" t="str">
        <f>IF(AND(K512&lt;&gt;0,K512&lt;&gt;".",K513&lt;&gt;"."),(K513-K512)*100/K512,".")</f>
        <v>.</v>
      </c>
    </row>
    <row r="514" spans="2:19" ht="12">
      <c r="B514" s="48"/>
      <c r="C514" s="55">
        <v>2003</v>
      </c>
      <c r="D514" s="60">
        <v>1635</v>
      </c>
      <c r="E514" s="61">
        <v>90</v>
      </c>
      <c r="F514" s="60">
        <v>139</v>
      </c>
      <c r="G514" s="62" t="s">
        <v>44</v>
      </c>
      <c r="H514" s="62" t="str">
        <f>IF(G514&lt;&gt;".",F514+G514,".")</f>
        <v>.</v>
      </c>
      <c r="I514" s="61">
        <f>D514+E514</f>
        <v>1725</v>
      </c>
      <c r="J514" s="60">
        <f>D514+F514</f>
        <v>1774</v>
      </c>
      <c r="K514" s="62" t="str">
        <f>IF(H514&lt;&gt;".",D514+H514,".")</f>
        <v>.</v>
      </c>
      <c r="L514" s="63">
        <f>IF(J514&lt;&gt;0,I514*100/J514,".")</f>
        <v>97.23788049605412</v>
      </c>
      <c r="M514" s="64" t="str">
        <f>IF(K514&lt;&gt;".",IF(K514&lt;&gt;0,I514*100/K514,"."),".")</f>
        <v>.</v>
      </c>
      <c r="N514" s="62">
        <f>I514-J514</f>
        <v>-49</v>
      </c>
      <c r="O514" s="62" t="str">
        <f>IF(K514&lt;&gt;".",I514-K514,".")</f>
        <v>.</v>
      </c>
      <c r="P514" s="64">
        <f>IF(D513&lt;&gt;0,(D514-D513)*100/D513,".")</f>
        <v>-3.936545240893067</v>
      </c>
      <c r="Q514" s="63">
        <f>IF(I513&lt;&gt;0,(I514-I513)*100/I513,".")</f>
        <v>-3.41545352743561</v>
      </c>
      <c r="R514" s="65">
        <f>IF(AND(J513&lt;&gt;0,J513&lt;&gt;"."),(J514-J513)*100/J513,".")</f>
        <v>0.681044267877412</v>
      </c>
      <c r="S514" s="65" t="str">
        <f>IF(AND(K513&lt;&gt;0,K513&lt;&gt;".",K514&lt;&gt;"."),(K514-K513)*100/K513,".")</f>
        <v>.</v>
      </c>
    </row>
    <row r="515" spans="2:19" ht="12">
      <c r="B515" s="48"/>
      <c r="C515" s="55">
        <v>2004</v>
      </c>
      <c r="D515" s="60">
        <v>1635</v>
      </c>
      <c r="E515" s="61">
        <v>47</v>
      </c>
      <c r="F515" s="60">
        <v>298</v>
      </c>
      <c r="G515" s="62" t="s">
        <v>44</v>
      </c>
      <c r="H515" s="62" t="str">
        <f>IF(G515&lt;&gt;".",F515+G515,".")</f>
        <v>.</v>
      </c>
      <c r="I515" s="61">
        <f>D515+E515</f>
        <v>1682</v>
      </c>
      <c r="J515" s="60">
        <f>D515+F515</f>
        <v>1933</v>
      </c>
      <c r="K515" s="62" t="str">
        <f>IF(H515&lt;&gt;".",D515+H515,".")</f>
        <v>.</v>
      </c>
      <c r="L515" s="63">
        <f>IF(J515&lt;&gt;0,I515*100/J515,".")</f>
        <v>87.01500258665287</v>
      </c>
      <c r="M515" s="64" t="str">
        <f>IF(K515&lt;&gt;".",IF(K515&lt;&gt;0,I515*100/K515,"."),".")</f>
        <v>.</v>
      </c>
      <c r="N515" s="62">
        <f>I515-J515</f>
        <v>-251</v>
      </c>
      <c r="O515" s="62" t="str">
        <f>IF(K515&lt;&gt;".",I515-K515,".")</f>
        <v>.</v>
      </c>
      <c r="P515" s="64">
        <f>IF(D514&lt;&gt;0,(D515-D514)*100/D514,".")</f>
        <v>0</v>
      </c>
      <c r="Q515" s="63">
        <f>IF(I514&lt;&gt;0,(I515-I514)*100/I514,".")</f>
        <v>-2.4927536231884058</v>
      </c>
      <c r="R515" s="65">
        <f>IF(AND(J514&lt;&gt;0,J514&lt;&gt;"."),(J515-J514)*100/J514,".")</f>
        <v>8.962795941375422</v>
      </c>
      <c r="S515" s="65" t="str">
        <f>IF(AND(K514&lt;&gt;0,K514&lt;&gt;".",K515&lt;&gt;"."),(K515-K514)*100/K514,".")</f>
        <v>.</v>
      </c>
    </row>
    <row r="516" spans="2:19" ht="12">
      <c r="B516" s="48"/>
      <c r="C516" s="55">
        <v>2005</v>
      </c>
      <c r="D516" s="60">
        <v>1743</v>
      </c>
      <c r="E516" s="61">
        <v>35</v>
      </c>
      <c r="F516" s="60">
        <v>293</v>
      </c>
      <c r="G516" s="62" t="s">
        <v>44</v>
      </c>
      <c r="H516" s="62" t="str">
        <f>IF(G516&lt;&gt;".",F516+G516,".")</f>
        <v>.</v>
      </c>
      <c r="I516" s="61">
        <f>D516+E516</f>
        <v>1778</v>
      </c>
      <c r="J516" s="60">
        <f>D516+F516</f>
        <v>2036</v>
      </c>
      <c r="K516" s="62" t="str">
        <f>IF(H516&lt;&gt;".",D516+H516,".")</f>
        <v>.</v>
      </c>
      <c r="L516" s="63">
        <f>IF(J516&lt;&gt;0,I516*100/J516,".")</f>
        <v>87.32809430255402</v>
      </c>
      <c r="M516" s="64" t="str">
        <f>IF(K516&lt;&gt;".",IF(K516&lt;&gt;0,I516*100/K516,"."),".")</f>
        <v>.</v>
      </c>
      <c r="N516" s="62">
        <f>I516-J516</f>
        <v>-258</v>
      </c>
      <c r="O516" s="62" t="str">
        <f>IF(K516&lt;&gt;".",I516-K516,".")</f>
        <v>.</v>
      </c>
      <c r="P516" s="64">
        <f>IF(D515&lt;&gt;0,(D516-D515)*100/D515,".")</f>
        <v>6.605504587155964</v>
      </c>
      <c r="Q516" s="63">
        <f>IF(I515&lt;&gt;0,(I516-I515)*100/I515,".")</f>
        <v>5.707491082045184</v>
      </c>
      <c r="R516" s="65">
        <f>IF(AND(J515&lt;&gt;0,J515&lt;&gt;"."),(J516-J515)*100/J515,".")</f>
        <v>5.3285049146404555</v>
      </c>
      <c r="S516" s="65" t="str">
        <f>IF(AND(K515&lt;&gt;0,K515&lt;&gt;".",K516&lt;&gt;"."),(K516-K515)*100/K515,".")</f>
        <v>.</v>
      </c>
    </row>
    <row r="517" spans="2:19" ht="12">
      <c r="B517" s="48"/>
      <c r="C517" s="55">
        <v>2006</v>
      </c>
      <c r="D517" s="60">
        <v>1716</v>
      </c>
      <c r="E517" s="61">
        <v>25</v>
      </c>
      <c r="F517" s="60">
        <v>213</v>
      </c>
      <c r="G517" s="62" t="s">
        <v>44</v>
      </c>
      <c r="H517" s="62" t="str">
        <f>IF(G517&lt;&gt;".",F517+G517,".")</f>
        <v>.</v>
      </c>
      <c r="I517" s="61">
        <f>D517+E517</f>
        <v>1741</v>
      </c>
      <c r="J517" s="60">
        <f>D517+F517</f>
        <v>1929</v>
      </c>
      <c r="K517" s="62" t="str">
        <f>IF(H517&lt;&gt;".",D517+H517,".")</f>
        <v>.</v>
      </c>
      <c r="L517" s="63">
        <f>IF(J517&lt;&gt;0,I517*100/J517,".")</f>
        <v>90.2540176257128</v>
      </c>
      <c r="M517" s="64" t="str">
        <f>IF(K517&lt;&gt;".",IF(K517&lt;&gt;0,I517*100/K517,"."),".")</f>
        <v>.</v>
      </c>
      <c r="N517" s="62">
        <f>I517-J517</f>
        <v>-188</v>
      </c>
      <c r="O517" s="62" t="str">
        <f>IF(K517&lt;&gt;".",I517-K517,".")</f>
        <v>.</v>
      </c>
      <c r="P517" s="64">
        <f>IF(D516&lt;&gt;0,(D517-D516)*100/D516,".")</f>
        <v>-1.549053356282272</v>
      </c>
      <c r="Q517" s="63">
        <f>IF(I516&lt;&gt;0,(I517-I516)*100/I516,".")</f>
        <v>-2.0809898762654666</v>
      </c>
      <c r="R517" s="65">
        <f>IF(AND(J516&lt;&gt;0,J516&lt;&gt;"."),(J517-J516)*100/J516,".")</f>
        <v>-5.255402750491159</v>
      </c>
      <c r="S517" s="65" t="str">
        <f>IF(AND(K516&lt;&gt;0,K516&lt;&gt;".",K517&lt;&gt;"."),(K517-K516)*100/K516,".")</f>
        <v>.</v>
      </c>
    </row>
    <row r="518" spans="2:19" ht="12">
      <c r="B518" s="48"/>
      <c r="C518" s="55">
        <v>2007</v>
      </c>
      <c r="D518" s="60">
        <v>1922</v>
      </c>
      <c r="E518" s="61">
        <v>34</v>
      </c>
      <c r="F518" s="60">
        <v>152</v>
      </c>
      <c r="G518" s="62">
        <v>402</v>
      </c>
      <c r="H518" s="62">
        <f>IF(G518&lt;&gt;".",F518+G518,".")</f>
        <v>554</v>
      </c>
      <c r="I518" s="61">
        <f>D518+E518</f>
        <v>1956</v>
      </c>
      <c r="J518" s="60">
        <f>D518+F518</f>
        <v>2074</v>
      </c>
      <c r="K518" s="62">
        <f>IF(H518&lt;&gt;".",D518+H518,".")</f>
        <v>2476</v>
      </c>
      <c r="L518" s="63">
        <f>IF(J518&lt;&gt;0,I518*100/J518,".")</f>
        <v>94.31051108968177</v>
      </c>
      <c r="M518" s="64">
        <f>IF(K518&lt;&gt;".",IF(K518&lt;&gt;0,I518*100/K518,"."),".")</f>
        <v>78.9983844911147</v>
      </c>
      <c r="N518" s="62">
        <f>I518-J518</f>
        <v>-118</v>
      </c>
      <c r="O518" s="62">
        <f>IF(K518&lt;&gt;".",I518-K518,".")</f>
        <v>-520</v>
      </c>
      <c r="P518" s="64">
        <f>IF(D517&lt;&gt;0,(D518-D517)*100/D517,".")</f>
        <v>12.004662004662004</v>
      </c>
      <c r="Q518" s="63">
        <f>IF(I517&lt;&gt;0,(I518-I517)*100/I517,".")</f>
        <v>12.34922458357266</v>
      </c>
      <c r="R518" s="65">
        <f>IF(AND(J517&lt;&gt;0,J517&lt;&gt;"."),(J518-J517)*100/J517,".")</f>
        <v>7.51684810782789</v>
      </c>
      <c r="S518" s="65" t="str">
        <f>IF(AND(K517&lt;&gt;0,K517&lt;&gt;".",K518&lt;&gt;"."),(K518-K517)*100/K517,".")</f>
        <v>.</v>
      </c>
    </row>
    <row r="519" spans="2:19" ht="12">
      <c r="B519" s="48"/>
      <c r="C519" s="55">
        <v>2008</v>
      </c>
      <c r="D519" s="60">
        <v>1896</v>
      </c>
      <c r="E519" s="61">
        <v>27</v>
      </c>
      <c r="F519" s="60">
        <v>58</v>
      </c>
      <c r="G519" s="62">
        <v>460</v>
      </c>
      <c r="H519" s="62">
        <f>IF(G519&lt;&gt;".",F519+G519,".")</f>
        <v>518</v>
      </c>
      <c r="I519" s="61">
        <f>D519+E519</f>
        <v>1923</v>
      </c>
      <c r="J519" s="60">
        <f>D519+F519</f>
        <v>1954</v>
      </c>
      <c r="K519" s="62">
        <f>IF(H519&lt;&gt;".",D519+H519,".")</f>
        <v>2414</v>
      </c>
      <c r="L519" s="63">
        <f>IF(J519&lt;&gt;0,I519*100/J519,".")</f>
        <v>98.41351074718526</v>
      </c>
      <c r="M519" s="64">
        <f>IF(K519&lt;&gt;".",IF(K519&lt;&gt;0,I519*100/K519,"."),".")</f>
        <v>79.66031483015742</v>
      </c>
      <c r="N519" s="62">
        <f>I519-J519</f>
        <v>-31</v>
      </c>
      <c r="O519" s="62">
        <f>IF(K519&lt;&gt;".",I519-K519,".")</f>
        <v>-491</v>
      </c>
      <c r="P519" s="64">
        <f>IF(D518&lt;&gt;0,(D519-D518)*100/D518,".")</f>
        <v>-1.352757544224766</v>
      </c>
      <c r="Q519" s="63">
        <f>IF(I518&lt;&gt;0,(I519-I518)*100/I518,".")</f>
        <v>-1.687116564417178</v>
      </c>
      <c r="R519" s="65">
        <f>IF(AND(J518&lt;&gt;0,J518&lt;&gt;"."),(J519-J518)*100/J518,".")</f>
        <v>-5.785920925747348</v>
      </c>
      <c r="S519" s="65">
        <f>IF(AND(K518&lt;&gt;0,K518&lt;&gt;".",K519&lt;&gt;"."),(K519-K518)*100/K518,".")</f>
        <v>-2.504038772213247</v>
      </c>
    </row>
    <row r="520" spans="2:19" ht="12">
      <c r="B520" s="48"/>
      <c r="C520" s="55">
        <v>2009</v>
      </c>
      <c r="D520" s="60">
        <v>1680</v>
      </c>
      <c r="E520" s="61">
        <v>26</v>
      </c>
      <c r="F520" s="60">
        <v>85</v>
      </c>
      <c r="G520" s="62">
        <v>442</v>
      </c>
      <c r="H520" s="62">
        <f>IF(G520&lt;&gt;".",F520+G520,".")</f>
        <v>527</v>
      </c>
      <c r="I520" s="61">
        <f>D520+E520</f>
        <v>1706</v>
      </c>
      <c r="J520" s="60">
        <f>D520+F520</f>
        <v>1765</v>
      </c>
      <c r="K520" s="62">
        <f>IF(H520&lt;&gt;".",D520+H520,".")</f>
        <v>2207</v>
      </c>
      <c r="L520" s="63">
        <f>IF(J520&lt;&gt;0,I520*100/J520,".")</f>
        <v>96.65722379603399</v>
      </c>
      <c r="M520" s="64">
        <f>IF(K520&lt;&gt;".",IF(K520&lt;&gt;0,I520*100/K520,"."),".")</f>
        <v>77.29950158586317</v>
      </c>
      <c r="N520" s="62">
        <f>I520-J520</f>
        <v>-59</v>
      </c>
      <c r="O520" s="62">
        <f>IF(K520&lt;&gt;".",I520-K520,".")</f>
        <v>-501</v>
      </c>
      <c r="P520" s="64">
        <f>IF(D519&lt;&gt;0,(D520-D519)*100/D519,".")</f>
        <v>-11.39240506329114</v>
      </c>
      <c r="Q520" s="63">
        <f>IF(I519&lt;&gt;0,(I520-I519)*100/I519,".")</f>
        <v>-11.284451378055122</v>
      </c>
      <c r="R520" s="65">
        <f>IF(AND(J519&lt;&gt;0,J519&lt;&gt;"."),(J520-J519)*100/J519,".")</f>
        <v>-9.672466734902764</v>
      </c>
      <c r="S520" s="65">
        <f>IF(AND(K519&lt;&gt;0,K519&lt;&gt;".",K520&lt;&gt;"."),(K520-K519)*100/K519,".")</f>
        <v>-8.574979287489644</v>
      </c>
    </row>
    <row r="521" spans="2:19" ht="12">
      <c r="B521" s="48"/>
      <c r="C521" s="55">
        <v>2010</v>
      </c>
      <c r="D521" s="60">
        <v>1666</v>
      </c>
      <c r="E521" s="61">
        <v>60</v>
      </c>
      <c r="F521" s="60">
        <v>58</v>
      </c>
      <c r="G521" s="62">
        <v>372</v>
      </c>
      <c r="H521" s="62">
        <f>IF(G521&lt;&gt;".",F521+G521,".")</f>
        <v>430</v>
      </c>
      <c r="I521" s="61">
        <f>D521+E521</f>
        <v>1726</v>
      </c>
      <c r="J521" s="60">
        <f>D521+F521</f>
        <v>1724</v>
      </c>
      <c r="K521" s="62">
        <f>IF(H521&lt;&gt;".",D521+H521,".")</f>
        <v>2096</v>
      </c>
      <c r="L521" s="63">
        <f>IF(J521&lt;&gt;0,I521*100/J521,".")</f>
        <v>100.11600928074246</v>
      </c>
      <c r="M521" s="64">
        <f>IF(K521&lt;&gt;".",IF(K521&lt;&gt;0,I521*100/K521,"."),".")</f>
        <v>82.3473282442748</v>
      </c>
      <c r="N521" s="62">
        <f>I521-J521</f>
        <v>2</v>
      </c>
      <c r="O521" s="62">
        <f>IF(K521&lt;&gt;".",I521-K521,".")</f>
        <v>-370</v>
      </c>
      <c r="P521" s="64">
        <f>IF(D520&lt;&gt;0,(D521-D520)*100/D520,".")</f>
        <v>-0.8333333333333334</v>
      </c>
      <c r="Q521" s="63">
        <f>IF(I520&lt;&gt;0,(I521-I520)*100/I520,".")</f>
        <v>1.1723329425556859</v>
      </c>
      <c r="R521" s="65">
        <f>IF(AND(J520&lt;&gt;0,J520&lt;&gt;"."),(J521-J520)*100/J520,".")</f>
        <v>-2.322946175637394</v>
      </c>
      <c r="S521" s="65">
        <f>IF(AND(K520&lt;&gt;0,K520&lt;&gt;".",K521&lt;&gt;"."),(K521-K520)*100/K520,".")</f>
        <v>-5.029451744449479</v>
      </c>
    </row>
    <row r="522" spans="2:19" ht="18.75" customHeight="1">
      <c r="B522" s="48"/>
      <c r="C522" s="55"/>
      <c r="D522" s="60"/>
      <c r="E522" s="61"/>
      <c r="F522" s="60"/>
      <c r="G522" s="62"/>
      <c r="H522" s="62"/>
      <c r="I522" s="61"/>
      <c r="J522" s="60"/>
      <c r="K522" s="62"/>
      <c r="L522" s="63"/>
      <c r="M522" s="64"/>
      <c r="N522" s="62"/>
      <c r="O522" s="62"/>
      <c r="P522" s="64"/>
      <c r="Q522" s="63"/>
      <c r="R522" s="65"/>
      <c r="S522" s="65"/>
    </row>
    <row r="523" spans="2:19" ht="24" customHeight="1">
      <c r="B523" s="48"/>
      <c r="C523" s="49" t="s">
        <v>83</v>
      </c>
      <c r="D523" s="50"/>
      <c r="E523" s="51"/>
      <c r="F523" s="50"/>
      <c r="G523" s="50"/>
      <c r="H523" s="52"/>
      <c r="I523" s="51"/>
      <c r="J523" s="50"/>
      <c r="K523" s="52"/>
      <c r="L523" s="50"/>
      <c r="M523" s="51"/>
      <c r="N523" s="50"/>
      <c r="O523" s="50"/>
      <c r="P523" s="51"/>
      <c r="Q523" s="50"/>
      <c r="R523" s="53"/>
      <c r="S523" s="53"/>
    </row>
    <row r="524" spans="2:19" ht="5.25" customHeight="1">
      <c r="B524" s="48"/>
      <c r="C524" s="55"/>
      <c r="D524" s="56"/>
      <c r="E524" s="57"/>
      <c r="F524" s="56"/>
      <c r="G524" s="56"/>
      <c r="H524" s="58"/>
      <c r="I524" s="57"/>
      <c r="J524" s="56"/>
      <c r="K524" s="58"/>
      <c r="L524" s="56"/>
      <c r="M524" s="57"/>
      <c r="N524" s="56"/>
      <c r="O524" s="56"/>
      <c r="P524" s="57"/>
      <c r="Q524" s="56"/>
      <c r="R524" s="59"/>
      <c r="S524" s="59"/>
    </row>
    <row r="525" spans="2:19" ht="12">
      <c r="B525" s="48"/>
      <c r="C525" s="55">
        <v>1998</v>
      </c>
      <c r="D525" s="60">
        <v>4505</v>
      </c>
      <c r="E525" s="61">
        <v>26</v>
      </c>
      <c r="F525" s="60">
        <v>360</v>
      </c>
      <c r="G525" s="62" t="s">
        <v>44</v>
      </c>
      <c r="H525" s="62" t="str">
        <f>IF(G525&lt;&gt;".",F525+G525,".")</f>
        <v>.</v>
      </c>
      <c r="I525" s="61">
        <f>D525+E525</f>
        <v>4531</v>
      </c>
      <c r="J525" s="60">
        <f>D525+F525</f>
        <v>4865</v>
      </c>
      <c r="K525" s="62" t="str">
        <f>IF(H525&lt;&gt;".",D525+H525,".")</f>
        <v>.</v>
      </c>
      <c r="L525" s="63">
        <f>IF(J525&lt;&gt;0,I525*100/J525,".")</f>
        <v>93.13463514902364</v>
      </c>
      <c r="M525" s="64" t="str">
        <f>IF(K525&lt;&gt;".",IF(K525&lt;&gt;0,I525*100/K525,"."),".")</f>
        <v>.</v>
      </c>
      <c r="N525" s="62">
        <f>I525-J525</f>
        <v>-334</v>
      </c>
      <c r="O525" s="62" t="str">
        <f>IF(K525&lt;&gt;".",I525-K525,".")</f>
        <v>.</v>
      </c>
      <c r="P525" s="64" t="str">
        <f>IF(D524&lt;&gt;0,(D525-D524)*100/D524,".")</f>
        <v>.</v>
      </c>
      <c r="Q525" s="63" t="str">
        <f>IF(I524&lt;&gt;0,(I525-I524)*100/I524,".")</f>
        <v>.</v>
      </c>
      <c r="R525" s="65" t="str">
        <f>IF(AND(J524&lt;&gt;0,J524&lt;&gt;"."),(J525-J524)*100/J524,".")</f>
        <v>.</v>
      </c>
      <c r="S525" s="65" t="str">
        <f>IF(AND(K524&lt;&gt;0,K524&lt;&gt;".",K525&lt;&gt;"."),(K525-K524)*100/K524,".")</f>
        <v>.</v>
      </c>
    </row>
    <row r="526" spans="2:19" ht="12">
      <c r="B526" s="48"/>
      <c r="C526" s="55">
        <v>1999</v>
      </c>
      <c r="D526" s="60">
        <v>4863</v>
      </c>
      <c r="E526" s="61">
        <v>31</v>
      </c>
      <c r="F526" s="60">
        <v>419</v>
      </c>
      <c r="G526" s="62" t="s">
        <v>44</v>
      </c>
      <c r="H526" s="62" t="str">
        <f>IF(G526&lt;&gt;".",F526+G526,".")</f>
        <v>.</v>
      </c>
      <c r="I526" s="61">
        <f>D526+E526</f>
        <v>4894</v>
      </c>
      <c r="J526" s="60">
        <f>D526+F526</f>
        <v>5282</v>
      </c>
      <c r="K526" s="62" t="str">
        <f>IF(H526&lt;&gt;".",D526+H526,".")</f>
        <v>.</v>
      </c>
      <c r="L526" s="63">
        <f>IF(J526&lt;&gt;0,I526*100/J526,".")</f>
        <v>92.65429761453994</v>
      </c>
      <c r="M526" s="64" t="str">
        <f>IF(K526&lt;&gt;".",IF(K526&lt;&gt;0,I526*100/K526,"."),".")</f>
        <v>.</v>
      </c>
      <c r="N526" s="62">
        <f>I526-J526</f>
        <v>-388</v>
      </c>
      <c r="O526" s="62" t="str">
        <f>IF(K526&lt;&gt;".",I526-K526,".")</f>
        <v>.</v>
      </c>
      <c r="P526" s="64">
        <f>IF(D525&lt;&gt;0,(D526-D525)*100/D525,".")</f>
        <v>7.946725860155383</v>
      </c>
      <c r="Q526" s="63">
        <f>IF(I525&lt;&gt;0,(I526-I525)*100/I525,".")</f>
        <v>8.011476495254911</v>
      </c>
      <c r="R526" s="65">
        <f>IF(AND(J525&lt;&gt;0,J525&lt;&gt;"."),(J526-J525)*100/J525,".")</f>
        <v>8.571428571428571</v>
      </c>
      <c r="S526" s="65" t="str">
        <f>IF(AND(K525&lt;&gt;0,K525&lt;&gt;".",K526&lt;&gt;"."),(K526-K525)*100/K525,".")</f>
        <v>.</v>
      </c>
    </row>
    <row r="527" spans="2:19" ht="12">
      <c r="B527" s="48"/>
      <c r="C527" s="55">
        <v>2000</v>
      </c>
      <c r="D527" s="60">
        <v>4867</v>
      </c>
      <c r="E527" s="61">
        <v>8</v>
      </c>
      <c r="F527" s="60">
        <v>299</v>
      </c>
      <c r="G527" s="62" t="s">
        <v>44</v>
      </c>
      <c r="H527" s="62" t="str">
        <f>IF(G527&lt;&gt;".",F527+G527,".")</f>
        <v>.</v>
      </c>
      <c r="I527" s="61">
        <f>D527+E527</f>
        <v>4875</v>
      </c>
      <c r="J527" s="60">
        <f>D527+F527</f>
        <v>5166</v>
      </c>
      <c r="K527" s="62" t="str">
        <f>IF(H527&lt;&gt;".",D527+H527,".")</f>
        <v>.</v>
      </c>
      <c r="L527" s="63">
        <f>IF(J527&lt;&gt;0,I527*100/J527,".")</f>
        <v>94.36701509872242</v>
      </c>
      <c r="M527" s="64" t="str">
        <f>IF(K527&lt;&gt;".",IF(K527&lt;&gt;0,I527*100/K527,"."),".")</f>
        <v>.</v>
      </c>
      <c r="N527" s="62">
        <f>I527-J527</f>
        <v>-291</v>
      </c>
      <c r="O527" s="62" t="str">
        <f>IF(K527&lt;&gt;".",I527-K527,".")</f>
        <v>.</v>
      </c>
      <c r="P527" s="64">
        <f>IF(D526&lt;&gt;0,(D527-D526)*100/D526,".")</f>
        <v>0.08225375282747276</v>
      </c>
      <c r="Q527" s="63">
        <f>IF(I526&lt;&gt;0,(I527-I526)*100/I526,".")</f>
        <v>-0.3882304863097671</v>
      </c>
      <c r="R527" s="65">
        <f>IF(AND(J526&lt;&gt;0,J526&lt;&gt;"."),(J527-J526)*100/J526,".")</f>
        <v>-2.1961378265808404</v>
      </c>
      <c r="S527" s="65" t="str">
        <f>IF(AND(K526&lt;&gt;0,K526&lt;&gt;".",K527&lt;&gt;"."),(K527-K526)*100/K526,".")</f>
        <v>.</v>
      </c>
    </row>
    <row r="528" spans="2:19" ht="12">
      <c r="B528" s="48"/>
      <c r="C528" s="55">
        <v>2001</v>
      </c>
      <c r="D528" s="60">
        <v>4734</v>
      </c>
      <c r="E528" s="61">
        <v>28</v>
      </c>
      <c r="F528" s="60">
        <v>256</v>
      </c>
      <c r="G528" s="62" t="s">
        <v>44</v>
      </c>
      <c r="H528" s="62" t="str">
        <f>IF(G528&lt;&gt;".",F528+G528,".")</f>
        <v>.</v>
      </c>
      <c r="I528" s="61">
        <f>D528+E528</f>
        <v>4762</v>
      </c>
      <c r="J528" s="60">
        <f>D528+F528</f>
        <v>4990</v>
      </c>
      <c r="K528" s="62" t="str">
        <f>IF(H528&lt;&gt;".",D528+H528,".")</f>
        <v>.</v>
      </c>
      <c r="L528" s="63">
        <f>IF(J528&lt;&gt;0,I528*100/J528,".")</f>
        <v>95.4308617234469</v>
      </c>
      <c r="M528" s="64" t="str">
        <f>IF(K528&lt;&gt;".",IF(K528&lt;&gt;0,I528*100/K528,"."),".")</f>
        <v>.</v>
      </c>
      <c r="N528" s="62">
        <f>I528-J528</f>
        <v>-228</v>
      </c>
      <c r="O528" s="62" t="str">
        <f>IF(K528&lt;&gt;".",I528-K528,".")</f>
        <v>.</v>
      </c>
      <c r="P528" s="64">
        <f>IF(D527&lt;&gt;0,(D528-D527)*100/D527,".")</f>
        <v>-2.7326895418122046</v>
      </c>
      <c r="Q528" s="63">
        <f>IF(I527&lt;&gt;0,(I528-I527)*100/I527,".")</f>
        <v>-2.317948717948718</v>
      </c>
      <c r="R528" s="65">
        <f>IF(AND(J527&lt;&gt;0,J527&lt;&gt;"."),(J528-J527)*100/J527,".")</f>
        <v>-3.4068912117692607</v>
      </c>
      <c r="S528" s="65" t="str">
        <f>IF(AND(K527&lt;&gt;0,K527&lt;&gt;".",K528&lt;&gt;"."),(K528-K527)*100/K527,".")</f>
        <v>.</v>
      </c>
    </row>
    <row r="529" spans="2:19" ht="12">
      <c r="B529" s="48"/>
      <c r="C529" s="55">
        <v>2002</v>
      </c>
      <c r="D529" s="60">
        <v>4269</v>
      </c>
      <c r="E529" s="61">
        <v>8</v>
      </c>
      <c r="F529" s="60">
        <v>254</v>
      </c>
      <c r="G529" s="62" t="s">
        <v>44</v>
      </c>
      <c r="H529" s="62" t="str">
        <f>IF(G529&lt;&gt;".",F529+G529,".")</f>
        <v>.</v>
      </c>
      <c r="I529" s="61">
        <f>D529+E529</f>
        <v>4277</v>
      </c>
      <c r="J529" s="60">
        <f>D529+F529</f>
        <v>4523</v>
      </c>
      <c r="K529" s="62" t="str">
        <f>IF(H529&lt;&gt;".",D529+H529,".")</f>
        <v>.</v>
      </c>
      <c r="L529" s="63">
        <f>IF(J529&lt;&gt;0,I529*100/J529,".")</f>
        <v>94.56113199204069</v>
      </c>
      <c r="M529" s="64" t="str">
        <f>IF(K529&lt;&gt;".",IF(K529&lt;&gt;0,I529*100/K529,"."),".")</f>
        <v>.</v>
      </c>
      <c r="N529" s="62">
        <f>I529-J529</f>
        <v>-246</v>
      </c>
      <c r="O529" s="62" t="str">
        <f>IF(K529&lt;&gt;".",I529-K529,".")</f>
        <v>.</v>
      </c>
      <c r="P529" s="64">
        <f>IF(D528&lt;&gt;0,(D529-D528)*100/D528,".")</f>
        <v>-9.82256020278834</v>
      </c>
      <c r="Q529" s="63">
        <f>IF(I528&lt;&gt;0,(I529-I528)*100/I528,".")</f>
        <v>-10.184796304073918</v>
      </c>
      <c r="R529" s="65">
        <f>IF(AND(J528&lt;&gt;0,J528&lt;&gt;"."),(J529-J528)*100/J528,".")</f>
        <v>-9.358717434869739</v>
      </c>
      <c r="S529" s="65" t="str">
        <f>IF(AND(K528&lt;&gt;0,K528&lt;&gt;".",K529&lt;&gt;"."),(K529-K528)*100/K528,".")</f>
        <v>.</v>
      </c>
    </row>
    <row r="530" spans="2:19" ht="12">
      <c r="B530" s="48"/>
      <c r="C530" s="55">
        <v>2003</v>
      </c>
      <c r="D530" s="60">
        <v>4385</v>
      </c>
      <c r="E530" s="61">
        <v>16</v>
      </c>
      <c r="F530" s="60">
        <v>289</v>
      </c>
      <c r="G530" s="62" t="s">
        <v>44</v>
      </c>
      <c r="H530" s="62" t="str">
        <f>IF(G530&lt;&gt;".",F530+G530,".")</f>
        <v>.</v>
      </c>
      <c r="I530" s="61">
        <f>D530+E530</f>
        <v>4401</v>
      </c>
      <c r="J530" s="60">
        <f>D530+F530</f>
        <v>4674</v>
      </c>
      <c r="K530" s="62" t="str">
        <f>IF(H530&lt;&gt;".",D530+H530,".")</f>
        <v>.</v>
      </c>
      <c r="L530" s="63">
        <f>IF(J530&lt;&gt;0,I530*100/J530,".")</f>
        <v>94.15917843388961</v>
      </c>
      <c r="M530" s="64" t="str">
        <f>IF(K530&lt;&gt;".",IF(K530&lt;&gt;0,I530*100/K530,"."),".")</f>
        <v>.</v>
      </c>
      <c r="N530" s="62">
        <f>I530-J530</f>
        <v>-273</v>
      </c>
      <c r="O530" s="62" t="str">
        <f>IF(K530&lt;&gt;".",I530-K530,".")</f>
        <v>.</v>
      </c>
      <c r="P530" s="64">
        <f>IF(D529&lt;&gt;0,(D530-D529)*100/D529,".")</f>
        <v>2.7172639962520497</v>
      </c>
      <c r="Q530" s="63">
        <f>IF(I529&lt;&gt;0,(I530-I529)*100/I529,".")</f>
        <v>2.899228431143325</v>
      </c>
      <c r="R530" s="65">
        <f>IF(AND(J529&lt;&gt;0,J529&lt;&gt;"."),(J530-J529)*100/J529,".")</f>
        <v>3.3384921512270616</v>
      </c>
      <c r="S530" s="65" t="str">
        <f>IF(AND(K529&lt;&gt;0,K529&lt;&gt;".",K530&lt;&gt;"."),(K530-K529)*100/K529,".")</f>
        <v>.</v>
      </c>
    </row>
    <row r="531" spans="2:19" ht="12">
      <c r="B531" s="48"/>
      <c r="C531" s="55">
        <v>2004</v>
      </c>
      <c r="D531" s="60">
        <v>4515</v>
      </c>
      <c r="E531" s="61">
        <v>16</v>
      </c>
      <c r="F531" s="60">
        <v>540</v>
      </c>
      <c r="G531" s="62" t="s">
        <v>44</v>
      </c>
      <c r="H531" s="62" t="str">
        <f>IF(G531&lt;&gt;".",F531+G531,".")</f>
        <v>.</v>
      </c>
      <c r="I531" s="61">
        <f>D531+E531</f>
        <v>4531</v>
      </c>
      <c r="J531" s="60">
        <f>D531+F531</f>
        <v>5055</v>
      </c>
      <c r="K531" s="62" t="str">
        <f>IF(H531&lt;&gt;".",D531+H531,".")</f>
        <v>.</v>
      </c>
      <c r="L531" s="63">
        <f>IF(J531&lt;&gt;0,I531*100/J531,".")</f>
        <v>89.63402571711177</v>
      </c>
      <c r="M531" s="64" t="str">
        <f>IF(K531&lt;&gt;".",IF(K531&lt;&gt;0,I531*100/K531,"."),".")</f>
        <v>.</v>
      </c>
      <c r="N531" s="62">
        <f>I531-J531</f>
        <v>-524</v>
      </c>
      <c r="O531" s="62" t="str">
        <f>IF(K531&lt;&gt;".",I531-K531,".")</f>
        <v>.</v>
      </c>
      <c r="P531" s="64">
        <f>IF(D530&lt;&gt;0,(D531-D530)*100/D530,".")</f>
        <v>2.9646522234891677</v>
      </c>
      <c r="Q531" s="63">
        <f>IF(I530&lt;&gt;0,(I531-I530)*100/I530,".")</f>
        <v>2.953874119518291</v>
      </c>
      <c r="R531" s="65">
        <f>IF(AND(J530&lt;&gt;0,J530&lt;&gt;"."),(J531-J530)*100/J530,".")</f>
        <v>8.151476251604622</v>
      </c>
      <c r="S531" s="65" t="str">
        <f>IF(AND(K530&lt;&gt;0,K530&lt;&gt;".",K531&lt;&gt;"."),(K531-K530)*100/K530,".")</f>
        <v>.</v>
      </c>
    </row>
    <row r="532" spans="2:19" ht="12">
      <c r="B532" s="48"/>
      <c r="C532" s="55">
        <v>2005</v>
      </c>
      <c r="D532" s="60">
        <v>4321</v>
      </c>
      <c r="E532" s="61">
        <v>20</v>
      </c>
      <c r="F532" s="60">
        <v>390</v>
      </c>
      <c r="G532" s="62" t="s">
        <v>44</v>
      </c>
      <c r="H532" s="62" t="str">
        <f>IF(G532&lt;&gt;".",F532+G532,".")</f>
        <v>.</v>
      </c>
      <c r="I532" s="61">
        <f>D532+E532</f>
        <v>4341</v>
      </c>
      <c r="J532" s="60">
        <f>D532+F532</f>
        <v>4711</v>
      </c>
      <c r="K532" s="62" t="str">
        <f>IF(H532&lt;&gt;".",D532+H532,".")</f>
        <v>.</v>
      </c>
      <c r="L532" s="63">
        <f>IF(J532&lt;&gt;0,I532*100/J532,".")</f>
        <v>92.14604118021651</v>
      </c>
      <c r="M532" s="64" t="str">
        <f>IF(K532&lt;&gt;".",IF(K532&lt;&gt;0,I532*100/K532,"."),".")</f>
        <v>.</v>
      </c>
      <c r="N532" s="62">
        <f>I532-J532</f>
        <v>-370</v>
      </c>
      <c r="O532" s="62" t="str">
        <f>IF(K532&lt;&gt;".",I532-K532,".")</f>
        <v>.</v>
      </c>
      <c r="P532" s="64">
        <f>IF(D531&lt;&gt;0,(D532-D531)*100/D531,".")</f>
        <v>-4.2967884828349945</v>
      </c>
      <c r="Q532" s="63">
        <f>IF(I531&lt;&gt;0,(I532-I531)*100/I531,".")</f>
        <v>-4.193334804678879</v>
      </c>
      <c r="R532" s="65">
        <f>IF(AND(J531&lt;&gt;0,J531&lt;&gt;"."),(J532-J531)*100/J531,".")</f>
        <v>-6.805143422354105</v>
      </c>
      <c r="S532" s="65" t="str">
        <f>IF(AND(K531&lt;&gt;0,K531&lt;&gt;".",K532&lt;&gt;"."),(K532-K531)*100/K531,".")</f>
        <v>.</v>
      </c>
    </row>
    <row r="533" spans="2:19" ht="12">
      <c r="B533" s="48"/>
      <c r="C533" s="55">
        <v>2006</v>
      </c>
      <c r="D533" s="60">
        <v>4432</v>
      </c>
      <c r="E533" s="61">
        <v>30</v>
      </c>
      <c r="F533" s="60">
        <v>370</v>
      </c>
      <c r="G533" s="62" t="s">
        <v>44</v>
      </c>
      <c r="H533" s="62" t="str">
        <f>IF(G533&lt;&gt;".",F533+G533,".")</f>
        <v>.</v>
      </c>
      <c r="I533" s="61">
        <f>D533+E533</f>
        <v>4462</v>
      </c>
      <c r="J533" s="60">
        <f>D533+F533</f>
        <v>4802</v>
      </c>
      <c r="K533" s="62" t="str">
        <f>IF(H533&lt;&gt;".",D533+H533,".")</f>
        <v>.</v>
      </c>
      <c r="L533" s="63">
        <f>IF(J533&lt;&gt;0,I533*100/J533,".")</f>
        <v>92.91961682632237</v>
      </c>
      <c r="M533" s="64" t="str">
        <f>IF(K533&lt;&gt;".",IF(K533&lt;&gt;0,I533*100/K533,"."),".")</f>
        <v>.</v>
      </c>
      <c r="N533" s="62">
        <f>I533-J533</f>
        <v>-340</v>
      </c>
      <c r="O533" s="62" t="str">
        <f>IF(K533&lt;&gt;".",I533-K533,".")</f>
        <v>.</v>
      </c>
      <c r="P533" s="64">
        <f>IF(D532&lt;&gt;0,(D533-D532)*100/D532,".")</f>
        <v>2.5688498032862763</v>
      </c>
      <c r="Q533" s="63">
        <f>IF(I532&lt;&gt;0,(I533-I532)*100/I532,".")</f>
        <v>2.7873761806035477</v>
      </c>
      <c r="R533" s="65">
        <f>IF(AND(J532&lt;&gt;0,J532&lt;&gt;"."),(J533-J532)*100/J532,".")</f>
        <v>1.9316493313521546</v>
      </c>
      <c r="S533" s="65" t="str">
        <f>IF(AND(K532&lt;&gt;0,K532&lt;&gt;".",K533&lt;&gt;"."),(K533-K532)*100/K532,".")</f>
        <v>.</v>
      </c>
    </row>
    <row r="534" spans="2:19" ht="12">
      <c r="B534" s="48"/>
      <c r="C534" s="55">
        <v>2007</v>
      </c>
      <c r="D534" s="60">
        <v>5093</v>
      </c>
      <c r="E534" s="61">
        <v>14</v>
      </c>
      <c r="F534" s="60">
        <v>462</v>
      </c>
      <c r="G534" s="62">
        <v>1459</v>
      </c>
      <c r="H534" s="62">
        <f>IF(G534&lt;&gt;".",F534+G534,".")</f>
        <v>1921</v>
      </c>
      <c r="I534" s="61">
        <f>D534+E534</f>
        <v>5107</v>
      </c>
      <c r="J534" s="60">
        <f>D534+F534</f>
        <v>5555</v>
      </c>
      <c r="K534" s="62">
        <f>IF(H534&lt;&gt;".",D534+H534,".")</f>
        <v>7014</v>
      </c>
      <c r="L534" s="63">
        <f>IF(J534&lt;&gt;0,I534*100/J534,".")</f>
        <v>91.93519351935194</v>
      </c>
      <c r="M534" s="64">
        <f>IF(K534&lt;&gt;".",IF(K534&lt;&gt;0,I534*100/K534,"."),".")</f>
        <v>72.81151981750784</v>
      </c>
      <c r="N534" s="62">
        <f>I534-J534</f>
        <v>-448</v>
      </c>
      <c r="O534" s="62">
        <f>IF(K534&lt;&gt;".",I534-K534,".")</f>
        <v>-1907</v>
      </c>
      <c r="P534" s="64">
        <f>IF(D533&lt;&gt;0,(D534-D533)*100/D533,".")</f>
        <v>14.914259927797834</v>
      </c>
      <c r="Q534" s="63">
        <f>IF(I533&lt;&gt;0,(I534-I533)*100/I533,".")</f>
        <v>14.455401165396683</v>
      </c>
      <c r="R534" s="65">
        <f>IF(AND(J533&lt;&gt;0,J533&lt;&gt;"."),(J534-J533)*100/J533,".")</f>
        <v>15.680966264056643</v>
      </c>
      <c r="S534" s="65" t="str">
        <f>IF(AND(K533&lt;&gt;0,K533&lt;&gt;".",K534&lt;&gt;"."),(K534-K533)*100/K533,".")</f>
        <v>.</v>
      </c>
    </row>
    <row r="535" spans="2:19" ht="12">
      <c r="B535" s="48"/>
      <c r="C535" s="55">
        <v>2008</v>
      </c>
      <c r="D535" s="60">
        <v>5281</v>
      </c>
      <c r="E535" s="61">
        <v>41</v>
      </c>
      <c r="F535" s="60">
        <v>222</v>
      </c>
      <c r="G535" s="62">
        <v>1446</v>
      </c>
      <c r="H535" s="62">
        <f>IF(G535&lt;&gt;".",F535+G535,".")</f>
        <v>1668</v>
      </c>
      <c r="I535" s="61">
        <f>D535+E535</f>
        <v>5322</v>
      </c>
      <c r="J535" s="60">
        <f>D535+F535</f>
        <v>5503</v>
      </c>
      <c r="K535" s="62">
        <f>IF(H535&lt;&gt;".",D535+H535,".")</f>
        <v>6949</v>
      </c>
      <c r="L535" s="63">
        <f>IF(J535&lt;&gt;0,I535*100/J535,".")</f>
        <v>96.71088497183355</v>
      </c>
      <c r="M535" s="64">
        <f>IF(K535&lt;&gt;".",IF(K535&lt;&gt;0,I535*100/K535,"."),".")</f>
        <v>76.58655921715355</v>
      </c>
      <c r="N535" s="62">
        <f>I535-J535</f>
        <v>-181</v>
      </c>
      <c r="O535" s="62">
        <f>IF(K535&lt;&gt;".",I535-K535,".")</f>
        <v>-1627</v>
      </c>
      <c r="P535" s="64">
        <f>IF(D534&lt;&gt;0,(D535-D534)*100/D534,".")</f>
        <v>3.6913410563518556</v>
      </c>
      <c r="Q535" s="63">
        <f>IF(I534&lt;&gt;0,(I535-I534)*100/I534,".")</f>
        <v>4.209907969453691</v>
      </c>
      <c r="R535" s="65">
        <f>IF(AND(J534&lt;&gt;0,J534&lt;&gt;"."),(J535-J534)*100/J534,".")</f>
        <v>-0.9360936093609361</v>
      </c>
      <c r="S535" s="65">
        <f>IF(AND(K534&lt;&gt;0,K534&lt;&gt;".",K535&lt;&gt;"."),(K535-K534)*100/K534,".")</f>
        <v>-0.9267179925862561</v>
      </c>
    </row>
    <row r="536" spans="2:19" ht="12">
      <c r="B536" s="48"/>
      <c r="C536" s="55">
        <v>2009</v>
      </c>
      <c r="D536" s="60">
        <v>4803</v>
      </c>
      <c r="E536" s="61">
        <v>41</v>
      </c>
      <c r="F536" s="60">
        <v>155</v>
      </c>
      <c r="G536" s="62">
        <v>1234</v>
      </c>
      <c r="H536" s="62">
        <f>IF(G536&lt;&gt;".",F536+G536,".")</f>
        <v>1389</v>
      </c>
      <c r="I536" s="61">
        <f>D536+E536</f>
        <v>4844</v>
      </c>
      <c r="J536" s="60">
        <f>D536+F536</f>
        <v>4958</v>
      </c>
      <c r="K536" s="62">
        <f>IF(H536&lt;&gt;".",D536+H536,".")</f>
        <v>6192</v>
      </c>
      <c r="L536" s="63">
        <f>IF(J536&lt;&gt;0,I536*100/J536,".")</f>
        <v>97.70068576038726</v>
      </c>
      <c r="M536" s="64">
        <f>IF(K536&lt;&gt;".",IF(K536&lt;&gt;0,I536*100/K536,"."),".")</f>
        <v>78.22997416020672</v>
      </c>
      <c r="N536" s="62">
        <f>I536-J536</f>
        <v>-114</v>
      </c>
      <c r="O536" s="62">
        <f>IF(K536&lt;&gt;".",I536-K536,".")</f>
        <v>-1348</v>
      </c>
      <c r="P536" s="64">
        <f>IF(D535&lt;&gt;0,(D536-D535)*100/D535,".")</f>
        <v>-9.051316038629048</v>
      </c>
      <c r="Q536" s="63">
        <f>IF(I535&lt;&gt;0,(I536-I535)*100/I535,".")</f>
        <v>-8.981585869973694</v>
      </c>
      <c r="R536" s="65">
        <f>IF(AND(J535&lt;&gt;0,J535&lt;&gt;"."),(J536-J535)*100/J535,".")</f>
        <v>-9.903688896965292</v>
      </c>
      <c r="S536" s="65">
        <f>IF(AND(K535&lt;&gt;0,K535&lt;&gt;".",K536&lt;&gt;"."),(K536-K535)*100/K535,".")</f>
        <v>-10.893653763131386</v>
      </c>
    </row>
    <row r="537" spans="2:19" ht="12">
      <c r="B537" s="48"/>
      <c r="C537" s="55">
        <v>2010</v>
      </c>
      <c r="D537" s="60">
        <v>4899</v>
      </c>
      <c r="E537" s="61">
        <v>32</v>
      </c>
      <c r="F537" s="60">
        <v>111</v>
      </c>
      <c r="G537" s="62">
        <v>999</v>
      </c>
      <c r="H537" s="62">
        <f>IF(G537&lt;&gt;".",F537+G537,".")</f>
        <v>1110</v>
      </c>
      <c r="I537" s="61">
        <f>D537+E537</f>
        <v>4931</v>
      </c>
      <c r="J537" s="60">
        <f>D537+F537</f>
        <v>5010</v>
      </c>
      <c r="K537" s="62">
        <f>IF(H537&lt;&gt;".",D537+H537,".")</f>
        <v>6009</v>
      </c>
      <c r="L537" s="63">
        <f>IF(J537&lt;&gt;0,I537*100/J537,".")</f>
        <v>98.42315369261478</v>
      </c>
      <c r="M537" s="64">
        <f>IF(K537&lt;&gt;".",IF(K537&lt;&gt;0,I537*100/K537,"."),".")</f>
        <v>82.06024296888002</v>
      </c>
      <c r="N537" s="62">
        <f>I537-J537</f>
        <v>-79</v>
      </c>
      <c r="O537" s="62">
        <f>IF(K537&lt;&gt;".",I537-K537,".")</f>
        <v>-1078</v>
      </c>
      <c r="P537" s="64">
        <f>IF(D536&lt;&gt;0,(D537-D536)*100/D536,".")</f>
        <v>1.9987507807620237</v>
      </c>
      <c r="Q537" s="63">
        <f>IF(I536&lt;&gt;0,(I537-I536)*100/I536,".")</f>
        <v>1.796036333608588</v>
      </c>
      <c r="R537" s="65">
        <f>IF(AND(J536&lt;&gt;0,J536&lt;&gt;"."),(J537-J536)*100/J536,".")</f>
        <v>1.0488100040338846</v>
      </c>
      <c r="S537" s="65">
        <f>IF(AND(K536&lt;&gt;0,K536&lt;&gt;".",K537&lt;&gt;"."),(K537-K536)*100/K536,".")</f>
        <v>-2.955426356589147</v>
      </c>
    </row>
    <row r="538" spans="2:19" ht="18.75" customHeight="1">
      <c r="B538" s="48"/>
      <c r="C538" s="55"/>
      <c r="D538" s="60"/>
      <c r="E538" s="61"/>
      <c r="F538" s="60"/>
      <c r="G538" s="62"/>
      <c r="H538" s="62"/>
      <c r="I538" s="61"/>
      <c r="J538" s="60"/>
      <c r="K538" s="62"/>
      <c r="L538" s="63"/>
      <c r="M538" s="64"/>
      <c r="N538" s="62"/>
      <c r="O538" s="62"/>
      <c r="P538" s="64"/>
      <c r="Q538" s="63"/>
      <c r="R538" s="65"/>
      <c r="S538" s="65"/>
    </row>
    <row r="539" spans="2:19" ht="24" customHeight="1">
      <c r="B539" s="48"/>
      <c r="C539" s="49" t="s">
        <v>84</v>
      </c>
      <c r="D539" s="50"/>
      <c r="E539" s="51"/>
      <c r="F539" s="50"/>
      <c r="G539" s="50"/>
      <c r="H539" s="52"/>
      <c r="I539" s="51"/>
      <c r="J539" s="50"/>
      <c r="K539" s="52"/>
      <c r="L539" s="50"/>
      <c r="M539" s="51"/>
      <c r="N539" s="50"/>
      <c r="O539" s="50"/>
      <c r="P539" s="51"/>
      <c r="Q539" s="50"/>
      <c r="R539" s="53"/>
      <c r="S539" s="53"/>
    </row>
    <row r="540" spans="2:19" ht="5.25" customHeight="1">
      <c r="B540" s="48"/>
      <c r="C540" s="55"/>
      <c r="D540" s="56"/>
      <c r="E540" s="57"/>
      <c r="F540" s="56"/>
      <c r="G540" s="56"/>
      <c r="H540" s="58"/>
      <c r="I540" s="57"/>
      <c r="J540" s="56"/>
      <c r="K540" s="58"/>
      <c r="L540" s="56"/>
      <c r="M540" s="57"/>
      <c r="N540" s="56"/>
      <c r="O540" s="56"/>
      <c r="P540" s="57"/>
      <c r="Q540" s="56"/>
      <c r="R540" s="59"/>
      <c r="S540" s="59"/>
    </row>
    <row r="541" spans="2:19" ht="12">
      <c r="B541" s="48"/>
      <c r="C541" s="55">
        <v>1998</v>
      </c>
      <c r="D541" s="60">
        <v>3010</v>
      </c>
      <c r="E541" s="61">
        <v>126</v>
      </c>
      <c r="F541" s="60">
        <v>171</v>
      </c>
      <c r="G541" s="62" t="s">
        <v>44</v>
      </c>
      <c r="H541" s="62" t="str">
        <f>IF(G541&lt;&gt;".",F541+G541,".")</f>
        <v>.</v>
      </c>
      <c r="I541" s="61">
        <f>D541+E541</f>
        <v>3136</v>
      </c>
      <c r="J541" s="60">
        <f>D541+F541</f>
        <v>3181</v>
      </c>
      <c r="K541" s="62" t="str">
        <f>IF(H541&lt;&gt;".",D541+H541,".")</f>
        <v>.</v>
      </c>
      <c r="L541" s="63">
        <f>IF(J541&lt;&gt;0,I541*100/J541,".")</f>
        <v>98.58535051870481</v>
      </c>
      <c r="M541" s="64" t="str">
        <f>IF(K541&lt;&gt;".",IF(K541&lt;&gt;0,I541*100/K541,"."),".")</f>
        <v>.</v>
      </c>
      <c r="N541" s="62">
        <f>I541-J541</f>
        <v>-45</v>
      </c>
      <c r="O541" s="62" t="str">
        <f>IF(K541&lt;&gt;".",I541-K541,".")</f>
        <v>.</v>
      </c>
      <c r="P541" s="64" t="str">
        <f>IF(D540&lt;&gt;0,(D541-D540)*100/D540,".")</f>
        <v>.</v>
      </c>
      <c r="Q541" s="63" t="str">
        <f>IF(I540&lt;&gt;0,(I541-I540)*100/I540,".")</f>
        <v>.</v>
      </c>
      <c r="R541" s="65" t="str">
        <f>IF(AND(J540&lt;&gt;0,J540&lt;&gt;"."),(J541-J540)*100/J540,".")</f>
        <v>.</v>
      </c>
      <c r="S541" s="65" t="str">
        <f>IF(AND(K540&lt;&gt;0,K540&lt;&gt;".",K541&lt;&gt;"."),(K541-K540)*100/K540,".")</f>
        <v>.</v>
      </c>
    </row>
    <row r="542" spans="2:19" ht="12">
      <c r="B542" s="48"/>
      <c r="C542" s="55">
        <v>1999</v>
      </c>
      <c r="D542" s="60">
        <v>3242</v>
      </c>
      <c r="E542" s="61">
        <v>120</v>
      </c>
      <c r="F542" s="60">
        <v>147</v>
      </c>
      <c r="G542" s="62" t="s">
        <v>44</v>
      </c>
      <c r="H542" s="62" t="str">
        <f>IF(G542&lt;&gt;".",F542+G542,".")</f>
        <v>.</v>
      </c>
      <c r="I542" s="61">
        <f>D542+E542</f>
        <v>3362</v>
      </c>
      <c r="J542" s="60">
        <f>D542+F542</f>
        <v>3389</v>
      </c>
      <c r="K542" s="62" t="str">
        <f>IF(H542&lt;&gt;".",D542+H542,".")</f>
        <v>.</v>
      </c>
      <c r="L542" s="63">
        <f>IF(J542&lt;&gt;0,I542*100/J542,".")</f>
        <v>99.20330480967837</v>
      </c>
      <c r="M542" s="64" t="str">
        <f>IF(K542&lt;&gt;".",IF(K542&lt;&gt;0,I542*100/K542,"."),".")</f>
        <v>.</v>
      </c>
      <c r="N542" s="62">
        <f>I542-J542</f>
        <v>-27</v>
      </c>
      <c r="O542" s="62" t="str">
        <f>IF(K542&lt;&gt;".",I542-K542,".")</f>
        <v>.</v>
      </c>
      <c r="P542" s="64">
        <f>IF(D541&lt;&gt;0,(D542-D541)*100/D541,".")</f>
        <v>7.707641196013289</v>
      </c>
      <c r="Q542" s="63">
        <f>IF(I541&lt;&gt;0,(I542-I541)*100/I541,".")</f>
        <v>7.206632653061225</v>
      </c>
      <c r="R542" s="65">
        <f>IF(AND(J541&lt;&gt;0,J541&lt;&gt;"."),(J542-J541)*100/J541,".")</f>
        <v>6.538824269097768</v>
      </c>
      <c r="S542" s="65" t="str">
        <f>IF(AND(K541&lt;&gt;0,K541&lt;&gt;".",K542&lt;&gt;"."),(K542-K541)*100/K541,".")</f>
        <v>.</v>
      </c>
    </row>
    <row r="543" spans="2:19" ht="12">
      <c r="B543" s="48"/>
      <c r="C543" s="55">
        <v>2000</v>
      </c>
      <c r="D543" s="60">
        <v>3062</v>
      </c>
      <c r="E543" s="61">
        <v>83</v>
      </c>
      <c r="F543" s="60">
        <v>79</v>
      </c>
      <c r="G543" s="62" t="s">
        <v>44</v>
      </c>
      <c r="H543" s="62" t="str">
        <f>IF(G543&lt;&gt;".",F543+G543,".")</f>
        <v>.</v>
      </c>
      <c r="I543" s="61">
        <f>D543+E543</f>
        <v>3145</v>
      </c>
      <c r="J543" s="60">
        <f>D543+F543</f>
        <v>3141</v>
      </c>
      <c r="K543" s="62" t="str">
        <f>IF(H543&lt;&gt;".",D543+H543,".")</f>
        <v>.</v>
      </c>
      <c r="L543" s="63">
        <f>IF(J543&lt;&gt;0,I543*100/J543,".")</f>
        <v>100.12734797835084</v>
      </c>
      <c r="M543" s="64" t="str">
        <f>IF(K543&lt;&gt;".",IF(K543&lt;&gt;0,I543*100/K543,"."),".")</f>
        <v>.</v>
      </c>
      <c r="N543" s="62">
        <f>I543-J543</f>
        <v>4</v>
      </c>
      <c r="O543" s="62" t="str">
        <f>IF(K543&lt;&gt;".",I543-K543,".")</f>
        <v>.</v>
      </c>
      <c r="P543" s="64">
        <f>IF(D542&lt;&gt;0,(D543-D542)*100/D542,".")</f>
        <v>-5.552128315854411</v>
      </c>
      <c r="Q543" s="63">
        <f>IF(I542&lt;&gt;0,(I543-I542)*100/I542,".")</f>
        <v>-6.454491374182035</v>
      </c>
      <c r="R543" s="65">
        <f>IF(AND(J542&lt;&gt;0,J542&lt;&gt;"."),(J543-J542)*100/J542,".")</f>
        <v>-7.317792859250517</v>
      </c>
      <c r="S543" s="65" t="str">
        <f>IF(AND(K542&lt;&gt;0,K542&lt;&gt;".",K543&lt;&gt;"."),(K543-K542)*100/K542,".")</f>
        <v>.</v>
      </c>
    </row>
    <row r="544" spans="2:19" ht="12">
      <c r="B544" s="48"/>
      <c r="C544" s="55">
        <v>2001</v>
      </c>
      <c r="D544" s="60">
        <v>3146</v>
      </c>
      <c r="E544" s="61">
        <v>73</v>
      </c>
      <c r="F544" s="60">
        <v>66</v>
      </c>
      <c r="G544" s="62" t="s">
        <v>44</v>
      </c>
      <c r="H544" s="62" t="str">
        <f>IF(G544&lt;&gt;".",F544+G544,".")</f>
        <v>.</v>
      </c>
      <c r="I544" s="61">
        <f>D544+E544</f>
        <v>3219</v>
      </c>
      <c r="J544" s="60">
        <f>D544+F544</f>
        <v>3212</v>
      </c>
      <c r="K544" s="62" t="str">
        <f>IF(H544&lt;&gt;".",D544+H544,".")</f>
        <v>.</v>
      </c>
      <c r="L544" s="63">
        <f>IF(J544&lt;&gt;0,I544*100/J544,".")</f>
        <v>100.21793275217932</v>
      </c>
      <c r="M544" s="64" t="str">
        <f>IF(K544&lt;&gt;".",IF(K544&lt;&gt;0,I544*100/K544,"."),".")</f>
        <v>.</v>
      </c>
      <c r="N544" s="62">
        <f>I544-J544</f>
        <v>7</v>
      </c>
      <c r="O544" s="62" t="str">
        <f>IF(K544&lt;&gt;".",I544-K544,".")</f>
        <v>.</v>
      </c>
      <c r="P544" s="64">
        <f>IF(D543&lt;&gt;0,(D544-D543)*100/D543,".")</f>
        <v>2.743305029392554</v>
      </c>
      <c r="Q544" s="63">
        <f>IF(I543&lt;&gt;0,(I544-I543)*100/I543,".")</f>
        <v>2.3529411764705883</v>
      </c>
      <c r="R544" s="65">
        <f>IF(AND(J543&lt;&gt;0,J543&lt;&gt;"."),(J544-J543)*100/J543,".")</f>
        <v>2.2604266157274755</v>
      </c>
      <c r="S544" s="65" t="str">
        <f>IF(AND(K543&lt;&gt;0,K543&lt;&gt;".",K544&lt;&gt;"."),(K544-K543)*100/K543,".")</f>
        <v>.</v>
      </c>
    </row>
    <row r="545" spans="2:19" ht="12">
      <c r="B545" s="48"/>
      <c r="C545" s="55">
        <v>2002</v>
      </c>
      <c r="D545" s="60">
        <v>2804</v>
      </c>
      <c r="E545" s="61">
        <v>73</v>
      </c>
      <c r="F545" s="60">
        <v>132</v>
      </c>
      <c r="G545" s="62" t="s">
        <v>44</v>
      </c>
      <c r="H545" s="62" t="str">
        <f>IF(G545&lt;&gt;".",F545+G545,".")</f>
        <v>.</v>
      </c>
      <c r="I545" s="61">
        <f>D545+E545</f>
        <v>2877</v>
      </c>
      <c r="J545" s="60">
        <f>D545+F545</f>
        <v>2936</v>
      </c>
      <c r="K545" s="62" t="str">
        <f>IF(H545&lt;&gt;".",D545+H545,".")</f>
        <v>.</v>
      </c>
      <c r="L545" s="63">
        <f>IF(J545&lt;&gt;0,I545*100/J545,".")</f>
        <v>97.99046321525886</v>
      </c>
      <c r="M545" s="64" t="str">
        <f>IF(K545&lt;&gt;".",IF(K545&lt;&gt;0,I545*100/K545,"."),".")</f>
        <v>.</v>
      </c>
      <c r="N545" s="62">
        <f>I545-J545</f>
        <v>-59</v>
      </c>
      <c r="O545" s="62" t="str">
        <f>IF(K545&lt;&gt;".",I545-K545,".")</f>
        <v>.</v>
      </c>
      <c r="P545" s="64">
        <f>IF(D544&lt;&gt;0,(D545-D544)*100/D544,".")</f>
        <v>-10.870947234583598</v>
      </c>
      <c r="Q545" s="63">
        <f>IF(I544&lt;&gt;0,(I545-I544)*100/I544,".")</f>
        <v>-10.624417520969246</v>
      </c>
      <c r="R545" s="65">
        <f>IF(AND(J544&lt;&gt;0,J544&lt;&gt;"."),(J545-J544)*100/J544,".")</f>
        <v>-8.592777085927771</v>
      </c>
      <c r="S545" s="65" t="str">
        <f>IF(AND(K544&lt;&gt;0,K544&lt;&gt;".",K545&lt;&gt;"."),(K545-K544)*100/K544,".")</f>
        <v>.</v>
      </c>
    </row>
    <row r="546" spans="2:19" ht="12">
      <c r="B546" s="48"/>
      <c r="C546" s="55">
        <v>2003</v>
      </c>
      <c r="D546" s="60">
        <v>2782</v>
      </c>
      <c r="E546" s="61">
        <v>82</v>
      </c>
      <c r="F546" s="60">
        <v>227</v>
      </c>
      <c r="G546" s="62" t="s">
        <v>44</v>
      </c>
      <c r="H546" s="62" t="str">
        <f>IF(G546&lt;&gt;".",F546+G546,".")</f>
        <v>.</v>
      </c>
      <c r="I546" s="61">
        <f>D546+E546</f>
        <v>2864</v>
      </c>
      <c r="J546" s="60">
        <f>D546+F546</f>
        <v>3009</v>
      </c>
      <c r="K546" s="62" t="str">
        <f>IF(H546&lt;&gt;".",D546+H546,".")</f>
        <v>.</v>
      </c>
      <c r="L546" s="63">
        <f>IF(J546&lt;&gt;0,I546*100/J546,".")</f>
        <v>95.18112329677633</v>
      </c>
      <c r="M546" s="64" t="str">
        <f>IF(K546&lt;&gt;".",IF(K546&lt;&gt;0,I546*100/K546,"."),".")</f>
        <v>.</v>
      </c>
      <c r="N546" s="62">
        <f>I546-J546</f>
        <v>-145</v>
      </c>
      <c r="O546" s="62" t="str">
        <f>IF(K546&lt;&gt;".",I546-K546,".")</f>
        <v>.</v>
      </c>
      <c r="P546" s="64">
        <f>IF(D545&lt;&gt;0,(D546-D545)*100/D545,".")</f>
        <v>-0.7845934379457917</v>
      </c>
      <c r="Q546" s="63">
        <f>IF(I545&lt;&gt;0,(I546-I545)*100/I545,".")</f>
        <v>-0.4518595759471672</v>
      </c>
      <c r="R546" s="65">
        <f>IF(AND(J545&lt;&gt;0,J545&lt;&gt;"."),(J546-J545)*100/J545,".")</f>
        <v>2.4863760217983653</v>
      </c>
      <c r="S546" s="65" t="str">
        <f>IF(AND(K545&lt;&gt;0,K545&lt;&gt;".",K546&lt;&gt;"."),(K546-K545)*100/K545,".")</f>
        <v>.</v>
      </c>
    </row>
    <row r="547" spans="2:19" ht="12">
      <c r="B547" s="48"/>
      <c r="C547" s="55">
        <v>2004</v>
      </c>
      <c r="D547" s="60">
        <v>2929</v>
      </c>
      <c r="E547" s="61">
        <v>67</v>
      </c>
      <c r="F547" s="60">
        <v>290</v>
      </c>
      <c r="G547" s="62" t="s">
        <v>44</v>
      </c>
      <c r="H547" s="62" t="str">
        <f>IF(G547&lt;&gt;".",F547+G547,".")</f>
        <v>.</v>
      </c>
      <c r="I547" s="61">
        <f>D547+E547</f>
        <v>2996</v>
      </c>
      <c r="J547" s="60">
        <f>D547+F547</f>
        <v>3219</v>
      </c>
      <c r="K547" s="62" t="str">
        <f>IF(H547&lt;&gt;".",D547+H547,".")</f>
        <v>.</v>
      </c>
      <c r="L547" s="63">
        <f>IF(J547&lt;&gt;0,I547*100/J547,".")</f>
        <v>93.07238272755514</v>
      </c>
      <c r="M547" s="64" t="str">
        <f>IF(K547&lt;&gt;".",IF(K547&lt;&gt;0,I547*100/K547,"."),".")</f>
        <v>.</v>
      </c>
      <c r="N547" s="62">
        <f>I547-J547</f>
        <v>-223</v>
      </c>
      <c r="O547" s="62" t="str">
        <f>IF(K547&lt;&gt;".",I547-K547,".")</f>
        <v>.</v>
      </c>
      <c r="P547" s="64">
        <f>IF(D546&lt;&gt;0,(D547-D546)*100/D546,".")</f>
        <v>5.283968368080518</v>
      </c>
      <c r="Q547" s="63">
        <f>IF(I546&lt;&gt;0,(I547-I546)*100/I546,".")</f>
        <v>4.608938547486034</v>
      </c>
      <c r="R547" s="65">
        <f>IF(AND(J546&lt;&gt;0,J546&lt;&gt;"."),(J547-J546)*100/J546,".")</f>
        <v>6.979062811565304</v>
      </c>
      <c r="S547" s="65" t="str">
        <f>IF(AND(K546&lt;&gt;0,K546&lt;&gt;".",K547&lt;&gt;"."),(K547-K546)*100/K546,".")</f>
        <v>.</v>
      </c>
    </row>
    <row r="548" spans="2:19" ht="12">
      <c r="B548" s="48"/>
      <c r="C548" s="55">
        <v>2005</v>
      </c>
      <c r="D548" s="60">
        <v>2697</v>
      </c>
      <c r="E548" s="61">
        <v>47</v>
      </c>
      <c r="F548" s="60">
        <v>298</v>
      </c>
      <c r="G548" s="62" t="s">
        <v>44</v>
      </c>
      <c r="H548" s="62" t="str">
        <f>IF(G548&lt;&gt;".",F548+G548,".")</f>
        <v>.</v>
      </c>
      <c r="I548" s="61">
        <f>D548+E548</f>
        <v>2744</v>
      </c>
      <c r="J548" s="60">
        <f>D548+F548</f>
        <v>2995</v>
      </c>
      <c r="K548" s="62" t="str">
        <f>IF(H548&lt;&gt;".",D548+H548,".")</f>
        <v>.</v>
      </c>
      <c r="L548" s="63">
        <f>IF(J548&lt;&gt;0,I548*100/J548,".")</f>
        <v>91.61936560934892</v>
      </c>
      <c r="M548" s="64" t="str">
        <f>IF(K548&lt;&gt;".",IF(K548&lt;&gt;0,I548*100/K548,"."),".")</f>
        <v>.</v>
      </c>
      <c r="N548" s="62">
        <f>I548-J548</f>
        <v>-251</v>
      </c>
      <c r="O548" s="62" t="str">
        <f>IF(K548&lt;&gt;".",I548-K548,".")</f>
        <v>.</v>
      </c>
      <c r="P548" s="64">
        <f>IF(D547&lt;&gt;0,(D548-D547)*100/D547,".")</f>
        <v>-7.920792079207921</v>
      </c>
      <c r="Q548" s="63">
        <f>IF(I547&lt;&gt;0,(I548-I547)*100/I547,".")</f>
        <v>-8.411214953271028</v>
      </c>
      <c r="R548" s="65">
        <f>IF(AND(J547&lt;&gt;0,J547&lt;&gt;"."),(J548-J547)*100/J547,".")</f>
        <v>-6.958682820751786</v>
      </c>
      <c r="S548" s="65" t="str">
        <f>IF(AND(K547&lt;&gt;0,K547&lt;&gt;".",K548&lt;&gt;"."),(K548-K547)*100/K547,".")</f>
        <v>.</v>
      </c>
    </row>
    <row r="549" spans="2:19" ht="12">
      <c r="B549" s="48"/>
      <c r="C549" s="55">
        <v>2006</v>
      </c>
      <c r="D549" s="60">
        <v>2831</v>
      </c>
      <c r="E549" s="61">
        <v>21</v>
      </c>
      <c r="F549" s="60">
        <v>341</v>
      </c>
      <c r="G549" s="62" t="s">
        <v>44</v>
      </c>
      <c r="H549" s="62" t="str">
        <f>IF(G549&lt;&gt;".",F549+G549,".")</f>
        <v>.</v>
      </c>
      <c r="I549" s="61">
        <f>D549+E549</f>
        <v>2852</v>
      </c>
      <c r="J549" s="60">
        <f>D549+F549</f>
        <v>3172</v>
      </c>
      <c r="K549" s="62" t="str">
        <f>IF(H549&lt;&gt;".",D549+H549,".")</f>
        <v>.</v>
      </c>
      <c r="L549" s="63">
        <f>IF(J549&lt;&gt;0,I549*100/J549,".")</f>
        <v>89.91172761664565</v>
      </c>
      <c r="M549" s="64" t="str">
        <f>IF(K549&lt;&gt;".",IF(K549&lt;&gt;0,I549*100/K549,"."),".")</f>
        <v>.</v>
      </c>
      <c r="N549" s="62">
        <f>I549-J549</f>
        <v>-320</v>
      </c>
      <c r="O549" s="62" t="str">
        <f>IF(K549&lt;&gt;".",I549-K549,".")</f>
        <v>.</v>
      </c>
      <c r="P549" s="64">
        <f>IF(D548&lt;&gt;0,(D549-D548)*100/D548,".")</f>
        <v>4.968483500185391</v>
      </c>
      <c r="Q549" s="63">
        <f>IF(I548&lt;&gt;0,(I549-I548)*100/I548,".")</f>
        <v>3.935860058309038</v>
      </c>
      <c r="R549" s="65">
        <f>IF(AND(J548&lt;&gt;0,J548&lt;&gt;"."),(J549-J548)*100/J548,".")</f>
        <v>5.909849749582638</v>
      </c>
      <c r="S549" s="65" t="str">
        <f>IF(AND(K548&lt;&gt;0,K548&lt;&gt;".",K549&lt;&gt;"."),(K549-K548)*100/K548,".")</f>
        <v>.</v>
      </c>
    </row>
    <row r="550" spans="2:19" ht="12">
      <c r="B550" s="48"/>
      <c r="C550" s="55">
        <v>2007</v>
      </c>
      <c r="D550" s="60">
        <v>3191</v>
      </c>
      <c r="E550" s="61">
        <v>12</v>
      </c>
      <c r="F550" s="60">
        <v>185</v>
      </c>
      <c r="G550" s="62">
        <v>821</v>
      </c>
      <c r="H550" s="62">
        <f>IF(G550&lt;&gt;".",F550+G550,".")</f>
        <v>1006</v>
      </c>
      <c r="I550" s="61">
        <f>D550+E550</f>
        <v>3203</v>
      </c>
      <c r="J550" s="60">
        <f>D550+F550</f>
        <v>3376</v>
      </c>
      <c r="K550" s="62">
        <f>IF(H550&lt;&gt;".",D550+H550,".")</f>
        <v>4197</v>
      </c>
      <c r="L550" s="63">
        <f>IF(J550&lt;&gt;0,I550*100/J550,".")</f>
        <v>94.87559241706161</v>
      </c>
      <c r="M550" s="64">
        <f>IF(K550&lt;&gt;".",IF(K550&lt;&gt;0,I550*100/K550,"."),".")</f>
        <v>76.3164164879676</v>
      </c>
      <c r="N550" s="62">
        <f>I550-J550</f>
        <v>-173</v>
      </c>
      <c r="O550" s="62">
        <f>IF(K550&lt;&gt;".",I550-K550,".")</f>
        <v>-994</v>
      </c>
      <c r="P550" s="64">
        <f>IF(D549&lt;&gt;0,(D550-D549)*100/D549,".")</f>
        <v>12.716354645001767</v>
      </c>
      <c r="Q550" s="63">
        <f>IF(I549&lt;&gt;0,(I550-I549)*100/I549,".")</f>
        <v>12.307152875175316</v>
      </c>
      <c r="R550" s="65">
        <f>IF(AND(J549&lt;&gt;0,J549&lt;&gt;"."),(J550-J549)*100/J549,".")</f>
        <v>6.431273644388399</v>
      </c>
      <c r="S550" s="65" t="str">
        <f>IF(AND(K549&lt;&gt;0,K549&lt;&gt;".",K550&lt;&gt;"."),(K550-K549)*100/K549,".")</f>
        <v>.</v>
      </c>
    </row>
    <row r="551" spans="2:19" ht="12">
      <c r="B551" s="48"/>
      <c r="C551" s="55">
        <v>2008</v>
      </c>
      <c r="D551" s="60">
        <v>3193</v>
      </c>
      <c r="E551" s="61">
        <v>53</v>
      </c>
      <c r="F551" s="60">
        <v>122</v>
      </c>
      <c r="G551" s="62">
        <v>874</v>
      </c>
      <c r="H551" s="62">
        <f>IF(G551&lt;&gt;".",F551+G551,".")</f>
        <v>996</v>
      </c>
      <c r="I551" s="61">
        <f>D551+E551</f>
        <v>3246</v>
      </c>
      <c r="J551" s="60">
        <f>D551+F551</f>
        <v>3315</v>
      </c>
      <c r="K551" s="62">
        <f>IF(H551&lt;&gt;".",D551+H551,".")</f>
        <v>4189</v>
      </c>
      <c r="L551" s="63">
        <f>IF(J551&lt;&gt;0,I551*100/J551,".")</f>
        <v>97.91855203619909</v>
      </c>
      <c r="M551" s="64">
        <f>IF(K551&lt;&gt;".",IF(K551&lt;&gt;0,I551*100/K551,"."),".")</f>
        <v>77.48866077822869</v>
      </c>
      <c r="N551" s="62">
        <f>I551-J551</f>
        <v>-69</v>
      </c>
      <c r="O551" s="62">
        <f>IF(K551&lt;&gt;".",I551-K551,".")</f>
        <v>-943</v>
      </c>
      <c r="P551" s="64">
        <f>IF(D550&lt;&gt;0,(D551-D550)*100/D550,".")</f>
        <v>0.06267627702914447</v>
      </c>
      <c r="Q551" s="63">
        <f>IF(I550&lt;&gt;0,(I551-I550)*100/I550,".")</f>
        <v>1.3424914142990947</v>
      </c>
      <c r="R551" s="65">
        <f>IF(AND(J550&lt;&gt;0,J550&lt;&gt;"."),(J551-J550)*100/J550,".")</f>
        <v>-1.8068720379146919</v>
      </c>
      <c r="S551" s="65">
        <f>IF(AND(K550&lt;&gt;0,K550&lt;&gt;".",K551&lt;&gt;"."),(K551-K550)*100/K550,".")</f>
        <v>-0.19061234214915415</v>
      </c>
    </row>
    <row r="552" spans="2:19" ht="12">
      <c r="B552" s="48"/>
      <c r="C552" s="55">
        <v>2009</v>
      </c>
      <c r="D552" s="60">
        <v>2736</v>
      </c>
      <c r="E552" s="61">
        <v>40</v>
      </c>
      <c r="F552" s="60">
        <v>75</v>
      </c>
      <c r="G552" s="62">
        <v>876</v>
      </c>
      <c r="H552" s="62">
        <f>IF(G552&lt;&gt;".",F552+G552,".")</f>
        <v>951</v>
      </c>
      <c r="I552" s="61">
        <f>D552+E552</f>
        <v>2776</v>
      </c>
      <c r="J552" s="60">
        <f>D552+F552</f>
        <v>2811</v>
      </c>
      <c r="K552" s="62">
        <f>IF(H552&lt;&gt;".",D552+H552,".")</f>
        <v>3687</v>
      </c>
      <c r="L552" s="63">
        <f>IF(J552&lt;&gt;0,I552*100/J552,".")</f>
        <v>98.75489149768765</v>
      </c>
      <c r="M552" s="64">
        <f>IF(K552&lt;&gt;".",IF(K552&lt;&gt;0,I552*100/K552,"."),".")</f>
        <v>75.2915649579604</v>
      </c>
      <c r="N552" s="62">
        <f>I552-J552</f>
        <v>-35</v>
      </c>
      <c r="O552" s="62">
        <f>IF(K552&lt;&gt;".",I552-K552,".")</f>
        <v>-911</v>
      </c>
      <c r="P552" s="64">
        <f>IF(D551&lt;&gt;0,(D552-D551)*100/D551,".")</f>
        <v>-14.312558722204823</v>
      </c>
      <c r="Q552" s="63">
        <f>IF(I551&lt;&gt;0,(I552-I551)*100/I551,".")</f>
        <v>-14.47935921133703</v>
      </c>
      <c r="R552" s="65">
        <f>IF(AND(J551&lt;&gt;0,J551&lt;&gt;"."),(J552-J551)*100/J551,".")</f>
        <v>-15.203619909502262</v>
      </c>
      <c r="S552" s="65">
        <f>IF(AND(K551&lt;&gt;0,K551&lt;&gt;".",K552&lt;&gt;"."),(K552-K551)*100/K551,".")</f>
        <v>-11.983767008832658</v>
      </c>
    </row>
    <row r="553" spans="2:19" ht="12">
      <c r="B553" s="48"/>
      <c r="C553" s="55">
        <v>2010</v>
      </c>
      <c r="D553" s="60">
        <v>2693</v>
      </c>
      <c r="E553" s="61">
        <v>74</v>
      </c>
      <c r="F553" s="60">
        <v>89</v>
      </c>
      <c r="G553" s="62">
        <v>929</v>
      </c>
      <c r="H553" s="62">
        <f>IF(G553&lt;&gt;".",F553+G553,".")</f>
        <v>1018</v>
      </c>
      <c r="I553" s="61">
        <f>D553+E553</f>
        <v>2767</v>
      </c>
      <c r="J553" s="60">
        <f>D553+F553</f>
        <v>2782</v>
      </c>
      <c r="K553" s="62">
        <f>IF(H553&lt;&gt;".",D553+H553,".")</f>
        <v>3711</v>
      </c>
      <c r="L553" s="63">
        <f>IF(J553&lt;&gt;0,I553*100/J553,".")</f>
        <v>99.46081955427749</v>
      </c>
      <c r="M553" s="64">
        <f>IF(K553&lt;&gt;".",IF(K553&lt;&gt;0,I553*100/K553,"."),".")</f>
        <v>74.56211263810293</v>
      </c>
      <c r="N553" s="62">
        <f>I553-J553</f>
        <v>-15</v>
      </c>
      <c r="O553" s="62">
        <f>IF(K553&lt;&gt;".",I553-K553,".")</f>
        <v>-944</v>
      </c>
      <c r="P553" s="64">
        <f>IF(D552&lt;&gt;0,(D553-D552)*100/D552,".")</f>
        <v>-1.5716374269005848</v>
      </c>
      <c r="Q553" s="63">
        <f>IF(I552&lt;&gt;0,(I553-I552)*100/I552,".")</f>
        <v>-0.3242074927953891</v>
      </c>
      <c r="R553" s="65">
        <f>IF(AND(J552&lt;&gt;0,J552&lt;&gt;"."),(J553-J552)*100/J552,".")</f>
        <v>-1.031661330487371</v>
      </c>
      <c r="S553" s="65">
        <f>IF(AND(K552&lt;&gt;0,K552&lt;&gt;".",K553&lt;&gt;"."),(K553-K552)*100/K552,".")</f>
        <v>0.6509357200976403</v>
      </c>
    </row>
    <row r="554" spans="2:19" ht="18.75" customHeight="1">
      <c r="B554" s="48"/>
      <c r="C554" s="55"/>
      <c r="D554" s="60"/>
      <c r="E554" s="61"/>
      <c r="F554" s="60"/>
      <c r="G554" s="62"/>
      <c r="H554" s="62"/>
      <c r="I554" s="61"/>
      <c r="J554" s="60"/>
      <c r="K554" s="62"/>
      <c r="L554" s="63"/>
      <c r="M554" s="64"/>
      <c r="N554" s="62"/>
      <c r="O554" s="62"/>
      <c r="P554" s="64"/>
      <c r="Q554" s="63"/>
      <c r="R554" s="65"/>
      <c r="S554" s="65"/>
    </row>
    <row r="555" spans="2:19" ht="18.75" customHeight="1">
      <c r="B555" s="48"/>
      <c r="C555" s="55"/>
      <c r="D555" s="60"/>
      <c r="E555" s="61"/>
      <c r="F555" s="60"/>
      <c r="G555" s="62"/>
      <c r="H555" s="62"/>
      <c r="I555" s="61"/>
      <c r="J555" s="60"/>
      <c r="K555" s="62"/>
      <c r="L555" s="63"/>
      <c r="M555" s="64"/>
      <c r="N555" s="62"/>
      <c r="O555" s="62"/>
      <c r="P555" s="64"/>
      <c r="Q555" s="63"/>
      <c r="R555" s="65"/>
      <c r="S555" s="65"/>
    </row>
    <row r="556" spans="2:19" ht="6.75" customHeight="1">
      <c r="B556" s="66"/>
      <c r="C556" s="67"/>
      <c r="D556" s="68"/>
      <c r="E556" s="69"/>
      <c r="F556" s="70"/>
      <c r="G556" s="71"/>
      <c r="H556" s="71"/>
      <c r="I556" s="69"/>
      <c r="J556" s="68"/>
      <c r="K556" s="72"/>
      <c r="L556" s="70"/>
      <c r="M556" s="73"/>
      <c r="N556" s="70"/>
      <c r="O556" s="70"/>
      <c r="P556" s="73"/>
      <c r="Q556" s="70"/>
      <c r="R556" s="74"/>
      <c r="S556" s="74"/>
    </row>
    <row r="557" spans="4:11" ht="12">
      <c r="D557" s="75"/>
      <c r="E557" s="75"/>
      <c r="F557" s="75"/>
      <c r="G557" s="75"/>
      <c r="H557" s="76"/>
      <c r="I557" s="75"/>
      <c r="J557" s="75"/>
      <c r="K557" s="75"/>
    </row>
    <row r="558" spans="3:19" ht="12.75" customHeight="1">
      <c r="C558" s="77" t="s">
        <v>45</v>
      </c>
      <c r="D558" s="77"/>
      <c r="E558" s="77"/>
      <c r="F558" s="77"/>
      <c r="G558" s="77"/>
      <c r="H558" s="77"/>
      <c r="I558" s="77"/>
      <c r="J558" s="77"/>
      <c r="K558" s="77"/>
      <c r="L558" s="77"/>
      <c r="M558" s="77"/>
      <c r="N558" s="77"/>
      <c r="O558" s="77"/>
      <c r="P558" s="77"/>
      <c r="Q558" s="77"/>
      <c r="R558" s="77"/>
      <c r="S558" s="77"/>
    </row>
    <row r="559" spans="3:19" ht="12.75" customHeight="1">
      <c r="C559" s="77" t="s">
        <v>46</v>
      </c>
      <c r="D559" s="77"/>
      <c r="E559" s="77"/>
      <c r="F559" s="77"/>
      <c r="G559" s="77"/>
      <c r="H559" s="77"/>
      <c r="I559" s="77"/>
      <c r="J559" s="77"/>
      <c r="K559" s="77"/>
      <c r="L559" s="77"/>
      <c r="M559" s="77"/>
      <c r="N559" s="77"/>
      <c r="O559" s="77"/>
      <c r="P559" s="77"/>
      <c r="Q559" s="77"/>
      <c r="R559" s="77"/>
      <c r="S559" s="77"/>
    </row>
    <row r="560" spans="3:19" ht="12.75" customHeight="1">
      <c r="C560" s="77" t="s">
        <v>47</v>
      </c>
      <c r="D560" s="77"/>
      <c r="E560" s="77"/>
      <c r="F560" s="77"/>
      <c r="G560" s="77"/>
      <c r="H560" s="77"/>
      <c r="I560" s="77"/>
      <c r="J560" s="77"/>
      <c r="K560" s="77"/>
      <c r="L560" s="77"/>
      <c r="M560" s="77"/>
      <c r="N560" s="77"/>
      <c r="O560" s="77"/>
      <c r="P560" s="77"/>
      <c r="Q560" s="77"/>
      <c r="R560" s="77"/>
      <c r="S560" s="77"/>
    </row>
    <row r="561" spans="3:14" ht="12.75" customHeight="1">
      <c r="C561" s="78"/>
      <c r="D561" s="78"/>
      <c r="E561" s="78"/>
      <c r="F561" s="78"/>
      <c r="G561" s="78"/>
      <c r="H561" s="78"/>
      <c r="I561" s="78"/>
      <c r="J561" s="78"/>
      <c r="K561" s="78"/>
      <c r="L561" s="78"/>
      <c r="M561" s="78"/>
      <c r="N561" s="78"/>
    </row>
    <row r="562" spans="3:14" ht="12">
      <c r="C562" s="78"/>
      <c r="D562" s="78"/>
      <c r="E562" s="78"/>
      <c r="F562" s="78"/>
      <c r="G562" s="78"/>
      <c r="H562" s="78"/>
      <c r="I562" s="78"/>
      <c r="J562" s="78"/>
      <c r="K562" s="78"/>
      <c r="L562" s="78"/>
      <c r="M562" s="78"/>
      <c r="N562" s="78"/>
    </row>
    <row r="563" spans="3:14" ht="12">
      <c r="C563" s="78"/>
      <c r="D563" s="78"/>
      <c r="E563" s="78"/>
      <c r="F563" s="78"/>
      <c r="G563" s="78"/>
      <c r="H563" s="78"/>
      <c r="I563" s="78"/>
      <c r="J563" s="78"/>
      <c r="K563" s="78"/>
      <c r="L563" s="78"/>
      <c r="M563" s="78"/>
      <c r="N563" s="78"/>
    </row>
    <row r="564" spans="3:16" ht="12">
      <c r="C564" s="79" t="s">
        <v>48</v>
      </c>
      <c r="D564" s="79"/>
      <c r="E564" s="79"/>
      <c r="F564" s="79"/>
      <c r="G564" s="79"/>
      <c r="H564" s="79"/>
      <c r="I564" s="79"/>
      <c r="J564" s="79"/>
      <c r="K564" s="79"/>
      <c r="L564" s="79"/>
      <c r="M564" s="79"/>
      <c r="N564" s="79"/>
      <c r="O564" s="79"/>
      <c r="P564" s="79"/>
    </row>
    <row r="565" spans="3:18" ht="12">
      <c r="C565" s="79" t="s">
        <v>49</v>
      </c>
      <c r="D565" s="79"/>
      <c r="E565" s="79"/>
      <c r="F565" s="79"/>
      <c r="G565" s="79"/>
      <c r="H565" s="79"/>
      <c r="I565" s="79"/>
      <c r="J565" s="79"/>
      <c r="K565" s="79"/>
      <c r="L565" s="79"/>
      <c r="M565" s="79"/>
      <c r="N565" s="79"/>
      <c r="O565" s="79"/>
      <c r="P565" s="79"/>
      <c r="Q565" s="79"/>
      <c r="R565" s="79"/>
    </row>
  </sheetData>
  <sheetProtection/>
  <mergeCells count="28">
    <mergeCell ref="C564:P564"/>
    <mergeCell ref="C565:R565"/>
    <mergeCell ref="C558:S558"/>
    <mergeCell ref="C559:S559"/>
    <mergeCell ref="C560:S560"/>
    <mergeCell ref="C561:N561"/>
    <mergeCell ref="C562:N562"/>
    <mergeCell ref="C563:N563"/>
    <mergeCell ref="J5:K6"/>
    <mergeCell ref="L5:O5"/>
    <mergeCell ref="P5:P7"/>
    <mergeCell ref="Q5:Q7"/>
    <mergeCell ref="R5:S6"/>
    <mergeCell ref="F6:F7"/>
    <mergeCell ref="G6:G7"/>
    <mergeCell ref="H6:H7"/>
    <mergeCell ref="L6:M6"/>
    <mergeCell ref="N6:O6"/>
    <mergeCell ref="C2:S2"/>
    <mergeCell ref="B4:B9"/>
    <mergeCell ref="C4:C9"/>
    <mergeCell ref="E4:H4"/>
    <mergeCell ref="I4:O4"/>
    <mergeCell ref="P4:S4"/>
    <mergeCell ref="D5:D7"/>
    <mergeCell ref="E5:E7"/>
    <mergeCell ref="F5:H5"/>
    <mergeCell ref="I5:I7"/>
  </mergeCells>
  <printOptions/>
  <pageMargins left="0.7874015748031497" right="0.7874015748031497" top="0.3937007874015748" bottom="0.3937007874015748" header="0.11811023622047245" footer="0.31496062992125984"/>
  <pageSetup horizontalDpi="300" verticalDpi="300" orientation="landscape" paperSize="9" scale="70" r:id="rId1"/>
  <headerFooter alignWithMargins="0">
    <oddHeader>&amp;LStand: 13.12.2010</oddHeader>
    <oddFooter>&amp;CBIBB/AB 2.1&amp;R&amp;10Tabelle 60.2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Granath-Test</dc:creator>
  <cp:keywords/>
  <dc:description/>
  <cp:lastModifiedBy>Granath-Test</cp:lastModifiedBy>
  <dcterms:created xsi:type="dcterms:W3CDTF">2010-12-15T01:54:35Z</dcterms:created>
  <dcterms:modified xsi:type="dcterms:W3CDTF">2010-12-15T01:54:53Z</dcterms:modified>
  <cp:category/>
  <cp:version/>
  <cp:contentType/>
  <cp:contentStatus/>
</cp:coreProperties>
</file>