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Veränderung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<sst xmlns="http://schemas.openxmlformats.org/spreadsheetml/2006/main" count="52" uniqueCount="38">
  <si>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Land</t>
  </si>
  <si>
    <t>Neu abgeschlossene Ausbildungsverträge</t>
  </si>
  <si>
    <t>Insgesamt</t>
  </si>
  <si>
    <t>Davon im Zuständigkeitsbereich:</t>
  </si>
  <si>
    <t>Industrie und Handel</t>
  </si>
  <si>
    <t>Handwerk</t>
  </si>
  <si>
    <t>Öffentlicher Dienst</t>
  </si>
  <si>
    <t>Landwirtschaft</t>
  </si>
  <si>
    <t>Freie Berufe</t>
  </si>
  <si>
    <t>Hauswirtschaft</t>
  </si>
  <si>
    <t>Seeschifffahrt</t>
  </si>
  <si>
    <t>Anzahl</t>
  </si>
  <si>
    <t>%</t>
  </si>
  <si>
    <t xml:space="preserve">Baden-Württemberg </t>
  </si>
  <si>
    <t xml:space="preserve">Bayern </t>
  </si>
  <si>
    <t xml:space="preserve">Berlin </t>
  </si>
  <si>
    <t xml:space="preserve">Brandenburg </t>
  </si>
  <si>
    <r>
      <t xml:space="preserve">Bremen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)</t>
    </r>
  </si>
  <si>
    <t xml:space="preserve">Hamburg </t>
  </si>
  <si>
    <t xml:space="preserve">Hessen </t>
  </si>
  <si>
    <t xml:space="preserve">Mecklenburg-Vorpommern </t>
  </si>
  <si>
    <r>
      <t xml:space="preserve">Niedersachsen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)</t>
    </r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</si>
  <si>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</si>
  <si>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</si>
  <si>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</si>
  <si>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</si>
  <si>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</si>
  <si>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</si>
  <si>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</si>
  <si>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 xml:space="preserve">Alte Länder </t>
  </si>
  <si>
    <t>Neue Länder und Berlin</t>
  </si>
  <si>
    <t>Deutschland</t>
  </si>
  <si>
    <t>Hinweis:</t>
  </si>
  <si>
    <t>Bei den Interpretationen der Tabelle sind die unterschiedlichen Zeiträume der Umsetzung staatlicher Sonderprogramme in den neuen Ländern zu berücksichtigen.</t>
  </si>
  <si>
    <t>1) Die Angaben für Bremen und Niedersachsen sind mit denen in Tabelle 5 nicht voll vergleichbar, vgl. Fußnote Tabelle 5.</t>
  </si>
  <si>
    <t>Veränderung der neu abgeschlossenen Ausbildungsverträge von 2011 zu 2010 nach Ländern und Zuständigkeitsbereichen</t>
  </si>
  <si>
    <t>14.12.2011  10:00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</si>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</sst>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right" vertical="center" wrapText="1"/>
      <protection/>
    </xf>
    <xf numFmtId="0" fontId="19" fillId="0" borderId="12" xfId="52" applyFont="1" applyFill="1" applyBorder="1" applyAlignment="1">
      <alignment horizontal="right" vertical="center" wrapText="1"/>
      <protection/>
    </xf>
    <xf numFmtId="0" fontId="18" fillId="0" borderId="0" xfId="52" applyFont="1" applyFill="1" applyBorder="1" applyAlignment="1">
      <alignment horizontal="left" vertical="center" wrapText="1"/>
      <protection/>
    </xf>
    <xf numFmtId="0" fontId="18" fillId="0" borderId="0" xfId="52" applyFont="1" applyFill="1" applyAlignment="1">
      <alignment horizontal="left" vertical="center"/>
      <protection/>
    </xf>
    <xf numFmtId="0" fontId="18" fillId="0" borderId="13" xfId="52" applyFont="1" applyFill="1" applyBorder="1" applyAlignment="1">
      <alignment horizontal="left" vertical="top" wrapText="1"/>
      <protection/>
    </xf>
    <xf numFmtId="0" fontId="18" fillId="0" borderId="14" xfId="52" applyFont="1" applyFill="1" applyBorder="1" applyAlignment="1">
      <alignment horizontal="left" vertical="top" wrapText="1"/>
      <protection/>
    </xf>
    <xf numFmtId="0" fontId="18" fillId="0" borderId="0" xfId="52" applyFont="1" applyFill="1" applyBorder="1" applyAlignment="1">
      <alignment horizontal="left" vertical="top"/>
      <protection/>
    </xf>
    <xf numFmtId="0" fontId="18" fillId="0" borderId="0" xfId="52" applyFont="1" applyFill="1" applyAlignment="1">
      <alignment horizontal="left" vertical="top"/>
      <protection/>
    </xf>
    <xf numFmtId="0" fontId="18" fillId="0" borderId="15" xfId="52" applyFont="1" applyFill="1" applyBorder="1" applyAlignment="1">
      <alignment horizontal="left" vertical="top" wrapText="1"/>
      <protection/>
    </xf>
    <xf numFmtId="0" fontId="18" fillId="0" borderId="16" xfId="52" applyFont="1" applyFill="1" applyBorder="1" applyAlignment="1">
      <alignment horizontal="left" vertical="top" wrapText="1"/>
      <protection/>
    </xf>
    <xf numFmtId="0" fontId="18" fillId="0" borderId="12" xfId="52" applyFont="1" applyFill="1" applyBorder="1" applyAlignment="1">
      <alignment horizontal="left" vertical="top" wrapText="1"/>
      <protection/>
    </xf>
    <xf numFmtId="0" fontId="18" fillId="0" borderId="17" xfId="52" applyFont="1" applyFill="1" applyBorder="1" applyAlignment="1">
      <alignment horizontal="center" vertical="top" wrapText="1"/>
      <protection/>
    </xf>
    <xf numFmtId="0" fontId="18" fillId="0" borderId="12" xfId="52" applyFont="1" applyFill="1" applyBorder="1" applyAlignment="1">
      <alignment horizontal="center" vertical="top" wrapText="1"/>
      <protection/>
    </xf>
    <xf numFmtId="0" fontId="18" fillId="0" borderId="10" xfId="52" applyFont="1" applyFill="1" applyBorder="1" applyAlignment="1">
      <alignment horizontal="center" vertical="top" wrapText="1"/>
      <protection/>
    </xf>
    <xf numFmtId="0" fontId="18" fillId="0" borderId="0" xfId="52" applyFont="1" applyFill="1" applyBorder="1" applyAlignment="1">
      <alignment horizontal="left" vertical="top" wrapText="1"/>
      <protection/>
    </xf>
    <xf numFmtId="0" fontId="18" fillId="0" borderId="0" xfId="52" applyFont="1" applyFill="1" applyAlignment="1">
      <alignment horizontal="left" vertical="top" wrapText="1"/>
      <protection/>
    </xf>
    <xf numFmtId="0" fontId="18" fillId="0" borderId="18" xfId="52" applyFont="1" applyFill="1" applyBorder="1" applyAlignment="1">
      <alignment horizontal="left" vertical="top" wrapText="1"/>
      <protection/>
    </xf>
    <xf numFmtId="0" fontId="18" fillId="0" borderId="14" xfId="52" applyFont="1" applyFill="1" applyBorder="1" applyAlignment="1">
      <alignment horizontal="left" vertical="top" wrapText="1"/>
      <protection/>
    </xf>
    <xf numFmtId="9" fontId="18" fillId="0" borderId="16" xfId="50" applyFont="1" applyFill="1" applyBorder="1" applyAlignment="1">
      <alignment horizontal="center" vertical="top" wrapText="1"/>
    </xf>
    <xf numFmtId="0" fontId="18" fillId="0" borderId="12" xfId="52" applyFont="1" applyFill="1" applyBorder="1" applyAlignment="1">
      <alignment horizontal="center" vertical="top" wrapText="1"/>
      <protection/>
    </xf>
    <xf numFmtId="9" fontId="18" fillId="0" borderId="14" xfId="50" applyFont="1" applyFill="1" applyBorder="1" applyAlignment="1">
      <alignment horizontal="center" vertical="top" wrapText="1"/>
    </xf>
    <xf numFmtId="0" fontId="18" fillId="0" borderId="14" xfId="52" applyFont="1" applyFill="1" applyBorder="1" applyAlignment="1">
      <alignment horizontal="center" vertical="top" wrapText="1"/>
      <protection/>
    </xf>
    <xf numFmtId="3" fontId="20" fillId="0" borderId="14" xfId="52" applyNumberFormat="1" applyFont="1" applyFill="1" applyBorder="1" applyAlignment="1">
      <alignment horizontal="right" vertical="top"/>
      <protection/>
    </xf>
    <xf numFmtId="164" fontId="20" fillId="0" borderId="16" xfId="52" applyNumberFormat="1" applyFont="1" applyFill="1" applyBorder="1" applyAlignment="1">
      <alignment horizontal="right" vertical="top"/>
      <protection/>
    </xf>
    <xf numFmtId="3" fontId="20" fillId="0" borderId="12" xfId="52" applyNumberFormat="1" applyFont="1" applyFill="1" applyBorder="1" applyAlignment="1">
      <alignment horizontal="right" vertical="top"/>
      <protection/>
    </xf>
    <xf numFmtId="165" fontId="20" fillId="0" borderId="14" xfId="52" applyNumberFormat="1" applyFont="1" applyFill="1" applyBorder="1" applyAlignment="1">
      <alignment horizontal="right" vertical="top"/>
      <protection/>
    </xf>
    <xf numFmtId="164" fontId="20" fillId="0" borderId="14" xfId="52" applyNumberFormat="1" applyFont="1" applyFill="1" applyBorder="1" applyAlignment="1">
      <alignment horizontal="right" vertical="top"/>
      <protection/>
    </xf>
    <xf numFmtId="0" fontId="19" fillId="0" borderId="0" xfId="52" applyFont="1" applyFill="1" applyBorder="1" applyAlignment="1">
      <alignment horizontal="left" vertical="top"/>
      <protection/>
    </xf>
    <xf numFmtId="0" fontId="19" fillId="0" borderId="0" xfId="52" applyFont="1" applyFill="1" applyAlignment="1">
      <alignment horizontal="left" vertical="top"/>
      <protection/>
    </xf>
    <xf numFmtId="0" fontId="19" fillId="0" borderId="14" xfId="52" applyFont="1" applyFill="1" applyBorder="1" applyAlignment="1">
      <alignment horizontal="left" vertical="top" wrapText="1"/>
      <protection/>
    </xf>
    <xf numFmtId="3" fontId="22" fillId="0" borderId="14" xfId="52" applyNumberFormat="1" applyFont="1" applyFill="1" applyBorder="1" applyAlignment="1">
      <alignment horizontal="right" vertical="top"/>
      <protection/>
    </xf>
    <xf numFmtId="164" fontId="22" fillId="0" borderId="16" xfId="52" applyNumberFormat="1" applyFont="1" applyFill="1" applyBorder="1" applyAlignment="1">
      <alignment horizontal="right" vertical="top"/>
      <protection/>
    </xf>
    <xf numFmtId="3" fontId="22" fillId="0" borderId="12" xfId="52" applyNumberFormat="1" applyFont="1" applyFill="1" applyBorder="1" applyAlignment="1">
      <alignment horizontal="right" vertical="top"/>
      <protection/>
    </xf>
    <xf numFmtId="164" fontId="22" fillId="0" borderId="14" xfId="52" applyNumberFormat="1" applyFont="1" applyFill="1" applyBorder="1" applyAlignment="1">
      <alignment horizontal="right" vertical="top"/>
      <protection/>
    </xf>
    <xf numFmtId="0" fontId="23" fillId="0" borderId="0" xfId="52" applyFont="1" applyFill="1" applyAlignment="1">
      <alignment horizontal="left" vertical="top"/>
      <protection/>
    </xf>
    <xf numFmtId="0" fontId="23" fillId="0" borderId="19" xfId="52" applyFont="1" applyFill="1" applyBorder="1" applyAlignment="1">
      <alignment horizontal="left" vertical="top" wrapText="1"/>
      <protection/>
    </xf>
    <xf numFmtId="0" fontId="23" fillId="0" borderId="20" xfId="52" applyFont="1" applyFill="1" applyBorder="1" applyAlignment="1">
      <alignment horizontal="left" vertical="top" wrapText="1"/>
      <protection/>
    </xf>
    <xf numFmtId="0" fontId="23" fillId="0" borderId="20" xfId="52" applyFont="1" applyFill="1" applyBorder="1" applyAlignment="1">
      <alignment horizontal="left" vertical="top" wrapText="1"/>
      <protection/>
    </xf>
    <xf numFmtId="0" fontId="23" fillId="0" borderId="21" xfId="52" applyFont="1" applyFill="1" applyBorder="1" applyAlignment="1">
      <alignment horizontal="left" vertical="top" wrapText="1"/>
      <protection/>
    </xf>
    <xf numFmtId="0" fontId="23" fillId="0" borderId="22" xfId="52" applyFont="1" applyFill="1" applyBorder="1" applyAlignment="1">
      <alignment horizontal="left" vertical="top" wrapText="1"/>
      <protection/>
    </xf>
    <xf numFmtId="0" fontId="23" fillId="0" borderId="0" xfId="52" applyFont="1" applyFill="1" applyBorder="1" applyAlignment="1">
      <alignment horizontal="left" vertical="top" wrapText="1"/>
      <protection/>
    </xf>
    <xf numFmtId="0" fontId="23" fillId="0" borderId="23" xfId="52" applyFont="1" applyFill="1" applyBorder="1" applyAlignment="1">
      <alignment horizontal="left" vertical="top" wrapText="1"/>
      <protection/>
    </xf>
    <xf numFmtId="0" fontId="23" fillId="0" borderId="22" xfId="52" applyFont="1" applyFill="1" applyBorder="1" applyAlignment="1">
      <alignment horizontal="left" vertical="top" wrapText="1"/>
      <protection/>
    </xf>
    <xf numFmtId="0" fontId="23" fillId="0" borderId="0" xfId="52" applyFont="1" applyFill="1" applyBorder="1" applyAlignment="1">
      <alignment horizontal="left" vertical="top" wrapText="1"/>
      <protection/>
    </xf>
    <xf numFmtId="0" fontId="24" fillId="0" borderId="23" xfId="52" applyFont="1" applyFill="1" applyBorder="1" applyAlignment="1">
      <alignment horizontal="left" vertical="top" wrapText="1"/>
      <protection/>
    </xf>
    <xf numFmtId="0" fontId="24" fillId="0" borderId="22" xfId="52" applyFont="1" applyFill="1" applyBorder="1" applyAlignment="1">
      <alignment horizontal="left" vertical="top" wrapText="1"/>
      <protection/>
    </xf>
    <xf numFmtId="0" fontId="24" fillId="0" borderId="0" xfId="52" applyFont="1" applyFill="1" applyBorder="1" applyAlignment="1">
      <alignment horizontal="left" vertical="top" wrapText="1"/>
      <protection/>
    </xf>
    <xf numFmtId="0" fontId="23" fillId="0" borderId="0" xfId="52" applyFont="1" applyFill="1" applyBorder="1" applyAlignment="1">
      <alignment horizontal="left" vertical="top"/>
      <protection/>
    </xf>
    <xf numFmtId="0" fontId="23" fillId="0" borderId="24" xfId="52" applyFont="1" applyFill="1" applyBorder="1" applyAlignment="1">
      <alignment horizontal="left" vertical="top" wrapText="1"/>
      <protection/>
    </xf>
    <xf numFmtId="0" fontId="23" fillId="0" borderId="25" xfId="52" applyFont="1" applyFill="1" applyBorder="1" applyAlignment="1">
      <alignment horizontal="left" vertical="top" wrapText="1"/>
      <protection/>
    </xf>
    <xf numFmtId="0" fontId="23" fillId="0" borderId="26" xfId="52" applyFont="1" applyFill="1" applyBorder="1" applyAlignment="1">
      <alignment horizontal="left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5" sqref="B5"/>
    </sheetView>
  </sheetViews>
  <sheetFormatPr defaultColWidth="11.57421875" defaultRowHeight="15"/>
  <cols>
    <col min="1" max="1" width="22.8515625" style="17" customWidth="1"/>
    <col min="2" max="2" width="7.421875" style="9" customWidth="1"/>
    <col min="3" max="3" width="5.421875" style="10" customWidth="1"/>
    <col min="4" max="4" width="9.57421875" style="10" customWidth="1"/>
    <col min="5" max="5" width="8.28125" style="10" customWidth="1"/>
    <col min="6" max="6" width="9.57421875" style="10" customWidth="1"/>
    <col min="7" max="7" width="5.421875" style="10" customWidth="1"/>
    <col min="8" max="8" width="10.57421875" style="10" customWidth="1"/>
    <col min="9" max="9" width="5.57421875" style="10" customWidth="1"/>
    <col min="10" max="10" width="9.57421875" style="10" customWidth="1"/>
    <col min="11" max="11" width="5.8515625" style="10" customWidth="1"/>
    <col min="12" max="12" width="9.57421875" style="10" customWidth="1"/>
    <col min="13" max="13" width="5.28125" style="10" customWidth="1"/>
    <col min="14" max="14" width="9.7109375" style="10" customWidth="1"/>
    <col min="15" max="15" width="5.8515625" style="10" customWidth="1"/>
    <col min="16" max="16" width="9.57421875" style="10" customWidth="1"/>
    <col min="17" max="17" width="6.421875" style="10" bestFit="1" customWidth="1"/>
    <col min="18" max="16384" width="11.57421875" style="10" customWidth="1"/>
  </cols>
  <sheetData>
    <row r="1" spans="1:18" s="6" customFormat="1" ht="24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36</v>
      </c>
      <c r="P1" s="3"/>
      <c r="Q1" s="4"/>
      <c r="R1" s="5"/>
    </row>
    <row r="2" spans="1:18" ht="12.75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27" customHeight="1">
      <c r="A3" s="11"/>
      <c r="B3" s="8" t="s">
        <v>2</v>
      </c>
      <c r="C3" s="12"/>
      <c r="D3" s="13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s="18" customFormat="1" ht="15" customHeight="1">
      <c r="A4" s="11"/>
      <c r="B4" s="8"/>
      <c r="C4" s="12"/>
      <c r="D4" s="14" t="s">
        <v>4</v>
      </c>
      <c r="E4" s="15"/>
      <c r="F4" s="16" t="s">
        <v>5</v>
      </c>
      <c r="G4" s="15"/>
      <c r="H4" s="16" t="s">
        <v>6</v>
      </c>
      <c r="I4" s="15"/>
      <c r="J4" s="16" t="s">
        <v>7</v>
      </c>
      <c r="K4" s="15"/>
      <c r="L4" s="16" t="s">
        <v>8</v>
      </c>
      <c r="M4" s="15"/>
      <c r="N4" s="16" t="s">
        <v>9</v>
      </c>
      <c r="O4" s="15"/>
      <c r="P4" s="16" t="s">
        <v>10</v>
      </c>
      <c r="Q4" s="15"/>
      <c r="R4" s="17"/>
    </row>
    <row r="5" spans="1:18" ht="15.75" customHeight="1">
      <c r="A5" s="19"/>
      <c r="B5" s="20" t="s">
        <v>11</v>
      </c>
      <c r="C5" s="21" t="s">
        <v>12</v>
      </c>
      <c r="D5" s="22" t="s">
        <v>11</v>
      </c>
      <c r="E5" s="23" t="s">
        <v>12</v>
      </c>
      <c r="F5" s="24" t="s">
        <v>11</v>
      </c>
      <c r="G5" s="23" t="s">
        <v>12</v>
      </c>
      <c r="H5" s="24" t="s">
        <v>11</v>
      </c>
      <c r="I5" s="23" t="s">
        <v>12</v>
      </c>
      <c r="J5" s="24" t="s">
        <v>11</v>
      </c>
      <c r="K5" s="23" t="s">
        <v>12</v>
      </c>
      <c r="L5" s="24" t="s">
        <v>11</v>
      </c>
      <c r="M5" s="23" t="s">
        <v>12</v>
      </c>
      <c r="N5" s="24" t="s">
        <v>11</v>
      </c>
      <c r="O5" s="23" t="s">
        <v>12</v>
      </c>
      <c r="P5" s="24" t="s">
        <v>11</v>
      </c>
      <c r="Q5" s="23" t="s">
        <v>12</v>
      </c>
      <c r="R5" s="9"/>
    </row>
    <row r="6" spans="1:18" ht="14.25" customHeight="1">
      <c r="A6" s="20" t="s">
        <v>13</v>
      </c>
      <c r="B6" s="25">
        <f aca="true" t="shared" si="0" ref="B6:B21">SUM(D6,F6,H6,J6,L6,N6,P6)</f>
        <v>4264</v>
      </c>
      <c r="C6" s="26">
        <v>5.719727964157802</v>
      </c>
      <c r="D6" s="27">
        <v>3259</v>
      </c>
      <c r="E6" s="28">
        <v>7.325900283235175</v>
      </c>
      <c r="F6" s="25">
        <v>1059</v>
      </c>
      <c r="G6" s="28">
        <v>5.096246390760347</v>
      </c>
      <c r="H6" s="25">
        <v>-214</v>
      </c>
      <c r="I6" s="28">
        <v>-10.469667318982387</v>
      </c>
      <c r="J6" s="25">
        <v>-32</v>
      </c>
      <c r="K6" s="28">
        <v>-2.1636240703177823</v>
      </c>
      <c r="L6" s="25">
        <v>208</v>
      </c>
      <c r="M6" s="28">
        <v>3.9831482190731524</v>
      </c>
      <c r="N6" s="25">
        <v>-16</v>
      </c>
      <c r="O6" s="28">
        <v>-2.973977695167286</v>
      </c>
      <c r="P6" s="25">
        <v>0</v>
      </c>
      <c r="Q6" s="28">
        <v>0</v>
      </c>
      <c r="R6" s="9"/>
    </row>
    <row r="7" spans="1:18" ht="14.25" customHeight="1">
      <c r="A7" s="20" t="s">
        <v>14</v>
      </c>
      <c r="B7" s="25">
        <f t="shared" si="0"/>
        <v>3420</v>
      </c>
      <c r="C7" s="26">
        <v>3.6257235544812674</v>
      </c>
      <c r="D7" s="27">
        <v>3157</v>
      </c>
      <c r="E7" s="28">
        <v>5.836352880278045</v>
      </c>
      <c r="F7" s="25">
        <v>159</v>
      </c>
      <c r="G7" s="28">
        <v>0.5578947368421052</v>
      </c>
      <c r="H7" s="25">
        <v>-126</v>
      </c>
      <c r="I7" s="28">
        <v>-8.129032258064516</v>
      </c>
      <c r="J7" s="25">
        <v>-19</v>
      </c>
      <c r="K7" s="28">
        <v>-0.8775981524249422</v>
      </c>
      <c r="L7" s="25">
        <v>243</v>
      </c>
      <c r="M7" s="28">
        <v>3.192327903310562</v>
      </c>
      <c r="N7" s="25">
        <v>6</v>
      </c>
      <c r="O7" s="28">
        <v>1.4742014742014742</v>
      </c>
      <c r="P7" s="25">
        <v>0</v>
      </c>
      <c r="Q7" s="28">
        <v>0</v>
      </c>
      <c r="R7" s="9"/>
    </row>
    <row r="8" spans="1:18" ht="14.25" customHeight="1">
      <c r="A8" s="20" t="s">
        <v>15</v>
      </c>
      <c r="B8" s="25">
        <f t="shared" si="0"/>
        <v>-777</v>
      </c>
      <c r="C8" s="26">
        <v>-4.052573932092004</v>
      </c>
      <c r="D8" s="27">
        <v>-315</v>
      </c>
      <c r="E8" s="28">
        <v>-2.730109204368175</v>
      </c>
      <c r="F8" s="25">
        <v>-308</v>
      </c>
      <c r="G8" s="28">
        <v>-6.60377358490566</v>
      </c>
      <c r="H8" s="25">
        <v>-6</v>
      </c>
      <c r="I8" s="28">
        <v>-0.9188361408882083</v>
      </c>
      <c r="J8" s="25">
        <v>-47</v>
      </c>
      <c r="K8" s="28">
        <v>-15.51155115511551</v>
      </c>
      <c r="L8" s="25">
        <v>-140</v>
      </c>
      <c r="M8" s="28">
        <v>-7.337526205450734</v>
      </c>
      <c r="N8" s="25">
        <v>39</v>
      </c>
      <c r="O8" s="28">
        <v>36.44859813084112</v>
      </c>
      <c r="P8" s="25">
        <v>0</v>
      </c>
      <c r="Q8" s="28">
        <v>0</v>
      </c>
      <c r="R8" s="9"/>
    </row>
    <row r="9" spans="1:18" ht="14.25" customHeight="1">
      <c r="A9" s="20" t="s">
        <v>16</v>
      </c>
      <c r="B9" s="25">
        <f t="shared" si="0"/>
        <v>-1501</v>
      </c>
      <c r="C9" s="26">
        <v>-11.018939950080751</v>
      </c>
      <c r="D9" s="27">
        <v>-810</v>
      </c>
      <c r="E9" s="28">
        <v>-9.477009477009476</v>
      </c>
      <c r="F9" s="25">
        <v>-387</v>
      </c>
      <c r="G9" s="28">
        <v>-12.212054275796781</v>
      </c>
      <c r="H9" s="25">
        <v>-113</v>
      </c>
      <c r="I9" s="28">
        <v>-22.645290581162325</v>
      </c>
      <c r="J9" s="25">
        <v>-87</v>
      </c>
      <c r="K9" s="28">
        <v>-14.169381107491857</v>
      </c>
      <c r="L9" s="25">
        <v>-101</v>
      </c>
      <c r="M9" s="28">
        <v>-15.142428785607196</v>
      </c>
      <c r="N9" s="25">
        <v>-3</v>
      </c>
      <c r="O9" s="28">
        <v>-2.380952380952381</v>
      </c>
      <c r="P9" s="25">
        <v>0</v>
      </c>
      <c r="Q9" s="28">
        <v>0</v>
      </c>
      <c r="R9" s="9"/>
    </row>
    <row r="10" spans="1:18" ht="14.25" customHeight="1">
      <c r="A10" s="20" t="s">
        <v>17</v>
      </c>
      <c r="B10" s="25">
        <f t="shared" si="0"/>
        <v>495</v>
      </c>
      <c r="C10" s="26">
        <v>8.277591973244148</v>
      </c>
      <c r="D10" s="27">
        <v>209</v>
      </c>
      <c r="E10" s="28">
        <v>5.275113579000505</v>
      </c>
      <c r="F10" s="25">
        <v>259</v>
      </c>
      <c r="G10" s="28">
        <v>20.046439628482972</v>
      </c>
      <c r="H10" s="25">
        <v>-4</v>
      </c>
      <c r="I10" s="28">
        <v>-2.877697841726619</v>
      </c>
      <c r="J10" s="25">
        <v>6</v>
      </c>
      <c r="K10" s="28">
        <v>12.76595744680851</v>
      </c>
      <c r="L10" s="25">
        <v>26</v>
      </c>
      <c r="M10" s="28">
        <v>5.752212389380531</v>
      </c>
      <c r="N10" s="25">
        <v>1</v>
      </c>
      <c r="O10" s="28">
        <v>1.5625</v>
      </c>
      <c r="P10" s="25">
        <v>-2</v>
      </c>
      <c r="Q10" s="28">
        <v>-8.333333333333332</v>
      </c>
      <c r="R10" s="9"/>
    </row>
    <row r="11" spans="1:18" ht="14.25" customHeight="1">
      <c r="A11" s="20" t="s">
        <v>18</v>
      </c>
      <c r="B11" s="25">
        <f t="shared" si="0"/>
        <v>534</v>
      </c>
      <c r="C11" s="26">
        <v>3.712974551522737</v>
      </c>
      <c r="D11" s="27">
        <v>243</v>
      </c>
      <c r="E11" s="28">
        <v>2.4256338590537037</v>
      </c>
      <c r="F11" s="25">
        <v>349</v>
      </c>
      <c r="G11" s="28">
        <v>12.85924834193073</v>
      </c>
      <c r="H11" s="25">
        <v>-75</v>
      </c>
      <c r="I11" s="28">
        <v>-31.380753138075313</v>
      </c>
      <c r="J11" s="25">
        <v>15</v>
      </c>
      <c r="K11" s="28">
        <v>10</v>
      </c>
      <c r="L11" s="25">
        <v>2</v>
      </c>
      <c r="M11" s="28">
        <v>0.17905102954341987</v>
      </c>
      <c r="N11" s="25">
        <v>-19</v>
      </c>
      <c r="O11" s="28">
        <v>-37.254901960784316</v>
      </c>
      <c r="P11" s="25">
        <v>19</v>
      </c>
      <c r="Q11" s="28">
        <v>20.43010752688172</v>
      </c>
      <c r="R11" s="9"/>
    </row>
    <row r="12" spans="1:18" ht="14.25" customHeight="1">
      <c r="A12" s="20" t="s">
        <v>19</v>
      </c>
      <c r="B12" s="25">
        <f t="shared" si="0"/>
        <v>932</v>
      </c>
      <c r="C12" s="26">
        <v>2.316448774668191</v>
      </c>
      <c r="D12" s="27">
        <v>975</v>
      </c>
      <c r="E12" s="28">
        <v>4.012015471977615</v>
      </c>
      <c r="F12" s="25">
        <v>-5</v>
      </c>
      <c r="G12" s="28">
        <v>-0.04582111436950147</v>
      </c>
      <c r="H12" s="25">
        <v>-81</v>
      </c>
      <c r="I12" s="28">
        <v>-6.245181187355436</v>
      </c>
      <c r="J12" s="25">
        <v>-31</v>
      </c>
      <c r="K12" s="28">
        <v>-4.144385026737968</v>
      </c>
      <c r="L12" s="25">
        <v>87</v>
      </c>
      <c r="M12" s="28">
        <v>2.945159106296547</v>
      </c>
      <c r="N12" s="25">
        <v>-13</v>
      </c>
      <c r="O12" s="28">
        <v>-61.904761904761905</v>
      </c>
      <c r="P12" s="25">
        <v>0</v>
      </c>
      <c r="Q12" s="28">
        <v>0</v>
      </c>
      <c r="R12" s="9"/>
    </row>
    <row r="13" spans="1:18" ht="14.25" customHeight="1">
      <c r="A13" s="20" t="s">
        <v>20</v>
      </c>
      <c r="B13" s="25">
        <f t="shared" si="0"/>
        <v>-970</v>
      </c>
      <c r="C13" s="26">
        <v>-9.81880757161656</v>
      </c>
      <c r="D13" s="27">
        <v>-471</v>
      </c>
      <c r="E13" s="28">
        <v>-7.717515975749631</v>
      </c>
      <c r="F13" s="25">
        <v>-356</v>
      </c>
      <c r="G13" s="28">
        <v>-14.995787700084245</v>
      </c>
      <c r="H13" s="25">
        <v>-49</v>
      </c>
      <c r="I13" s="28">
        <v>-14.244186046511627</v>
      </c>
      <c r="J13" s="25">
        <v>-35</v>
      </c>
      <c r="K13" s="28">
        <v>-8.663366336633663</v>
      </c>
      <c r="L13" s="25">
        <v>-19</v>
      </c>
      <c r="M13" s="28">
        <v>-3.8229376257545273</v>
      </c>
      <c r="N13" s="25">
        <v>-41</v>
      </c>
      <c r="O13" s="28">
        <v>-28.87323943661972</v>
      </c>
      <c r="P13" s="25">
        <v>1</v>
      </c>
      <c r="Q13" s="28">
        <v>6.666666666666667</v>
      </c>
      <c r="R13" s="9"/>
    </row>
    <row r="14" spans="1:18" ht="14.25" customHeight="1">
      <c r="A14" s="20" t="s">
        <v>21</v>
      </c>
      <c r="B14" s="25">
        <f t="shared" si="0"/>
        <v>2529</v>
      </c>
      <c r="C14" s="26">
        <v>4.336568469426249</v>
      </c>
      <c r="D14" s="27">
        <v>2405</v>
      </c>
      <c r="E14" s="28">
        <v>7.599936798862379</v>
      </c>
      <c r="F14" s="25">
        <v>152</v>
      </c>
      <c r="G14" s="28">
        <v>0.836451683909311</v>
      </c>
      <c r="H14" s="25">
        <v>10</v>
      </c>
      <c r="I14" s="28">
        <v>0.7374631268436578</v>
      </c>
      <c r="J14" s="25">
        <v>111</v>
      </c>
      <c r="K14" s="28">
        <v>5.66615620214395</v>
      </c>
      <c r="L14" s="25">
        <v>-105</v>
      </c>
      <c r="M14" s="28">
        <v>-2.2532188841201717</v>
      </c>
      <c r="N14" s="25">
        <v>-40</v>
      </c>
      <c r="O14" s="28">
        <v>-8.94854586129754</v>
      </c>
      <c r="P14" s="25">
        <v>-4</v>
      </c>
      <c r="Q14" s="28">
        <v>-5.063291139240507</v>
      </c>
      <c r="R14" s="9"/>
    </row>
    <row r="15" spans="1:18" ht="14.25" customHeight="1">
      <c r="A15" s="20" t="s">
        <v>22</v>
      </c>
      <c r="B15" s="25">
        <f t="shared" si="0"/>
        <v>4243</v>
      </c>
      <c r="C15" s="26">
        <v>3.4690540430054777</v>
      </c>
      <c r="D15" s="27">
        <v>4317</v>
      </c>
      <c r="E15" s="28">
        <v>5.86572822261777</v>
      </c>
      <c r="F15" s="25">
        <v>197</v>
      </c>
      <c r="G15" s="28">
        <v>0.6148756203377134</v>
      </c>
      <c r="H15" s="25">
        <v>-209</v>
      </c>
      <c r="I15" s="28">
        <v>-7.450980392156863</v>
      </c>
      <c r="J15" s="25">
        <v>96</v>
      </c>
      <c r="K15" s="28">
        <v>4.12194074710176</v>
      </c>
      <c r="L15" s="25">
        <v>-98</v>
      </c>
      <c r="M15" s="28">
        <v>-0.8981761525066446</v>
      </c>
      <c r="N15" s="25">
        <v>-60</v>
      </c>
      <c r="O15" s="28">
        <v>-9.538950715421304</v>
      </c>
      <c r="P15" s="25">
        <v>0</v>
      </c>
      <c r="Q15" s="28">
        <v>0</v>
      </c>
      <c r="R15" s="9"/>
    </row>
    <row r="16" spans="1:18" ht="14.25" customHeight="1">
      <c r="A16" s="20" t="s">
        <v>23</v>
      </c>
      <c r="B16" s="25">
        <f t="shared" si="0"/>
        <v>477</v>
      </c>
      <c r="C16" s="26">
        <v>1.6740953918506298</v>
      </c>
      <c r="D16" s="27">
        <v>472</v>
      </c>
      <c r="E16" s="28">
        <v>2.981680353758686</v>
      </c>
      <c r="F16" s="25">
        <v>37</v>
      </c>
      <c r="G16" s="28">
        <v>0.41671359387318396</v>
      </c>
      <c r="H16" s="25">
        <v>-58</v>
      </c>
      <c r="I16" s="28">
        <v>-8.936825885978427</v>
      </c>
      <c r="J16" s="25">
        <v>-64</v>
      </c>
      <c r="K16" s="28">
        <v>-8.194622279129321</v>
      </c>
      <c r="L16" s="25">
        <v>95</v>
      </c>
      <c r="M16" s="28">
        <v>4.56950456950457</v>
      </c>
      <c r="N16" s="25">
        <v>-5</v>
      </c>
      <c r="O16" s="28">
        <v>-1.8181818181818181</v>
      </c>
      <c r="P16" s="25">
        <v>0</v>
      </c>
      <c r="Q16" s="28">
        <v>0</v>
      </c>
      <c r="R16" s="9"/>
    </row>
    <row r="17" spans="1:18" ht="14.25" customHeight="1">
      <c r="A17" s="20" t="s">
        <v>24</v>
      </c>
      <c r="B17" s="25">
        <f t="shared" si="0"/>
        <v>140</v>
      </c>
      <c r="C17" s="26">
        <v>1.6523073291632242</v>
      </c>
      <c r="D17" s="27">
        <v>99</v>
      </c>
      <c r="E17" s="28">
        <v>1.973290811241778</v>
      </c>
      <c r="F17" s="25">
        <v>20</v>
      </c>
      <c r="G17" s="28">
        <v>0.8130081300813009</v>
      </c>
      <c r="H17" s="25">
        <v>-41</v>
      </c>
      <c r="I17" s="28">
        <v>-29.28571428571429</v>
      </c>
      <c r="J17" s="25">
        <v>31</v>
      </c>
      <c r="K17" s="28">
        <v>16.145833333333336</v>
      </c>
      <c r="L17" s="25">
        <v>34</v>
      </c>
      <c r="M17" s="28">
        <v>5.802047781569966</v>
      </c>
      <c r="N17" s="25">
        <v>-3</v>
      </c>
      <c r="O17" s="28">
        <v>-3.8461538461538463</v>
      </c>
      <c r="P17" s="25">
        <v>0</v>
      </c>
      <c r="Q17" s="28">
        <v>0</v>
      </c>
      <c r="R17" s="9"/>
    </row>
    <row r="18" spans="1:18" ht="14.25" customHeight="1">
      <c r="A18" s="20" t="s">
        <v>25</v>
      </c>
      <c r="B18" s="25">
        <f t="shared" si="0"/>
        <v>-1738</v>
      </c>
      <c r="C18" s="26">
        <v>-7.811938151743977</v>
      </c>
      <c r="D18" s="27">
        <v>-1048</v>
      </c>
      <c r="E18" s="28">
        <v>-7.2823292335487455</v>
      </c>
      <c r="F18" s="25">
        <v>-391</v>
      </c>
      <c r="G18" s="28">
        <v>-7.611446369476347</v>
      </c>
      <c r="H18" s="25">
        <v>-66</v>
      </c>
      <c r="I18" s="28">
        <v>-10.091743119266056</v>
      </c>
      <c r="J18" s="25">
        <v>-205</v>
      </c>
      <c r="K18" s="28">
        <v>-22.55225522552255</v>
      </c>
      <c r="L18" s="25">
        <v>35</v>
      </c>
      <c r="M18" s="28">
        <v>3.7353255069370332</v>
      </c>
      <c r="N18" s="25">
        <v>-63</v>
      </c>
      <c r="O18" s="28">
        <v>-28.636363636363637</v>
      </c>
      <c r="P18" s="25">
        <v>0</v>
      </c>
      <c r="Q18" s="28">
        <v>0</v>
      </c>
      <c r="R18" s="9"/>
    </row>
    <row r="19" spans="1:18" ht="14.25" customHeight="1">
      <c r="A19" s="20" t="s">
        <v>26</v>
      </c>
      <c r="B19" s="25">
        <f t="shared" si="0"/>
        <v>-1436</v>
      </c>
      <c r="C19" s="26">
        <v>-10.027932960893855</v>
      </c>
      <c r="D19" s="27">
        <v>-750</v>
      </c>
      <c r="E19" s="28">
        <v>-8.541168431841475</v>
      </c>
      <c r="F19" s="25">
        <v>-455</v>
      </c>
      <c r="G19" s="28">
        <v>-11.67864476386037</v>
      </c>
      <c r="H19" s="25">
        <v>-65</v>
      </c>
      <c r="I19" s="28">
        <v>-16.795865633074936</v>
      </c>
      <c r="J19" s="25">
        <v>-113</v>
      </c>
      <c r="K19" s="28">
        <v>-19.85940246045694</v>
      </c>
      <c r="L19" s="25">
        <v>-53</v>
      </c>
      <c r="M19" s="28">
        <v>-9.689213893967093</v>
      </c>
      <c r="N19" s="25">
        <v>0</v>
      </c>
      <c r="O19" s="28">
        <v>0</v>
      </c>
      <c r="P19" s="25">
        <v>0</v>
      </c>
      <c r="Q19" s="28">
        <v>0</v>
      </c>
      <c r="R19" s="9"/>
    </row>
    <row r="20" spans="1:18" ht="14.25" customHeight="1">
      <c r="A20" s="20" t="s">
        <v>27</v>
      </c>
      <c r="B20" s="25">
        <f t="shared" si="0"/>
        <v>314</v>
      </c>
      <c r="C20" s="26">
        <v>1.4788997739261491</v>
      </c>
      <c r="D20" s="27">
        <v>388</v>
      </c>
      <c r="E20" s="28">
        <v>3.5417617526243728</v>
      </c>
      <c r="F20" s="25">
        <v>12</v>
      </c>
      <c r="G20" s="28">
        <v>0.17201834862385323</v>
      </c>
      <c r="H20" s="25">
        <v>-7</v>
      </c>
      <c r="I20" s="28">
        <v>-1.4644351464435146</v>
      </c>
      <c r="J20" s="25">
        <v>-9</v>
      </c>
      <c r="K20" s="28">
        <v>-1.1002444987775062</v>
      </c>
      <c r="L20" s="25">
        <v>-46</v>
      </c>
      <c r="M20" s="28">
        <v>-2.5205479452054798</v>
      </c>
      <c r="N20" s="25">
        <v>-19</v>
      </c>
      <c r="O20" s="28">
        <v>-12.5</v>
      </c>
      <c r="P20" s="25">
        <v>-5</v>
      </c>
      <c r="Q20" s="28">
        <v>-17.857142857142858</v>
      </c>
      <c r="R20" s="9"/>
    </row>
    <row r="21" spans="1:18" ht="14.25" customHeight="1">
      <c r="A21" s="20" t="s">
        <v>28</v>
      </c>
      <c r="B21" s="25">
        <f t="shared" si="0"/>
        <v>-746</v>
      </c>
      <c r="C21" s="26">
        <v>-6.005957652362934</v>
      </c>
      <c r="D21" s="27">
        <v>-391</v>
      </c>
      <c r="E21" s="28">
        <v>-5.026353001671166</v>
      </c>
      <c r="F21" s="25">
        <v>-275</v>
      </c>
      <c r="G21" s="28">
        <v>-8.556316116988178</v>
      </c>
      <c r="H21" s="25">
        <v>-48</v>
      </c>
      <c r="I21" s="28">
        <v>-14.953271028037381</v>
      </c>
      <c r="J21" s="25">
        <v>-34</v>
      </c>
      <c r="K21" s="28">
        <v>-7.472527472527473</v>
      </c>
      <c r="L21" s="25">
        <v>3</v>
      </c>
      <c r="M21" s="28">
        <v>0.6423982869379015</v>
      </c>
      <c r="N21" s="25">
        <v>-1</v>
      </c>
      <c r="O21" s="28">
        <v>-0.5405405405405406</v>
      </c>
      <c r="P21" s="25">
        <v>0</v>
      </c>
      <c r="Q21" s="28">
        <v>0</v>
      </c>
      <c r="R21" s="9"/>
    </row>
    <row r="22" spans="1:18" s="31" customFormat="1" ht="14.25" customHeight="1">
      <c r="A22" s="20"/>
      <c r="B22" s="25"/>
      <c r="C22" s="26"/>
      <c r="D22" s="27"/>
      <c r="E22" s="29"/>
      <c r="F22" s="25"/>
      <c r="G22" s="29"/>
      <c r="H22" s="25"/>
      <c r="I22" s="29"/>
      <c r="J22" s="25"/>
      <c r="K22" s="29"/>
      <c r="L22" s="25"/>
      <c r="M22" s="29"/>
      <c r="N22" s="25"/>
      <c r="O22" s="29"/>
      <c r="P22" s="25"/>
      <c r="Q22" s="29"/>
      <c r="R22" s="30"/>
    </row>
    <row r="23" spans="1:18" s="31" customFormat="1" ht="14.25" customHeight="1">
      <c r="A23" s="32" t="s">
        <v>29</v>
      </c>
      <c r="B23" s="33">
        <f>SUM(B6,B7,B10,B11,B12,B14,B15,B16,B17,B20)</f>
        <v>17348</v>
      </c>
      <c r="C23" s="34">
        <v>3.704486682596728</v>
      </c>
      <c r="D23" s="35">
        <f>SUM(D6,D7,D10,D11,D12,D14,D15,D16,D17,D20)</f>
        <v>15524</v>
      </c>
      <c r="E23" s="36">
        <v>5.6676791868683924</v>
      </c>
      <c r="F23" s="33">
        <f>SUM(F6,F7,F10,F11,F12,F14,F15,F16,F17,F20)</f>
        <v>2239</v>
      </c>
      <c r="G23" s="36">
        <v>1.6869594044784668</v>
      </c>
      <c r="H23" s="33">
        <f>SUM(H6,H7,H10,H11,H12,H14,H15,H16,H17,H20)</f>
        <v>-805</v>
      </c>
      <c r="I23" s="36">
        <v>-7.525474432083762</v>
      </c>
      <c r="J23" s="33">
        <f>SUM(J6,J7,J10,J11,J12,J14,J15,J16,J17,J20)</f>
        <v>104</v>
      </c>
      <c r="K23" s="36">
        <v>0.974878140232471</v>
      </c>
      <c r="L23" s="33">
        <f>SUM(L6,L7,L10,L11,L12,L14,L15,L16,L17,L20)</f>
        <v>446</v>
      </c>
      <c r="M23" s="36">
        <v>1.1919397081618472</v>
      </c>
      <c r="N23" s="33">
        <f>SUM(N6,N7,N10,N11,N12,N14,N15,N16,N17,N20)</f>
        <v>-168</v>
      </c>
      <c r="O23" s="36">
        <v>-6.311044327573254</v>
      </c>
      <c r="P23" s="33">
        <f>SUM(P6,P7,P10,P11,P12,P14,P15,P16,P17,P20)</f>
        <v>8</v>
      </c>
      <c r="Q23" s="36">
        <v>3.571428571428571</v>
      </c>
      <c r="R23" s="30"/>
    </row>
    <row r="24" spans="1:17" s="31" customFormat="1" ht="14.25" customHeight="1">
      <c r="A24" s="32" t="s">
        <v>30</v>
      </c>
      <c r="B24" s="33">
        <f>SUM(B8,B9,B13,B18,B19,B21)</f>
        <v>-7168</v>
      </c>
      <c r="C24" s="34">
        <v>-7.819949161602828</v>
      </c>
      <c r="D24" s="35">
        <f>SUM(D8,D9,D13,D18,D19,D21)</f>
        <v>-3785</v>
      </c>
      <c r="E24" s="36">
        <v>-6.624197133306497</v>
      </c>
      <c r="F24" s="33">
        <f>SUM(F8,F9,F13,F18,F19,F21)</f>
        <v>-2172</v>
      </c>
      <c r="G24" s="36">
        <v>-9.673109468246192</v>
      </c>
      <c r="H24" s="33">
        <f>SUM(H8,H9,H13,H18,H19,H21)</f>
        <v>-347</v>
      </c>
      <c r="I24" s="36">
        <v>-12.141357592722184</v>
      </c>
      <c r="J24" s="33">
        <f>SUM(J8,J9,J13,J18,J19,J21)</f>
        <v>-521</v>
      </c>
      <c r="K24" s="36">
        <v>-16.011063306699448</v>
      </c>
      <c r="L24" s="33">
        <f>SUM(L8,L9,L13,L18,L19,L21)</f>
        <v>-275</v>
      </c>
      <c r="M24" s="36">
        <v>-5.474815847103325</v>
      </c>
      <c r="N24" s="33">
        <f>SUM(N8,N9,N13,N18,N19,N21)</f>
        <v>-69</v>
      </c>
      <c r="O24" s="36">
        <v>-7.5</v>
      </c>
      <c r="P24" s="33">
        <f>SUM(P8,P9,P13,P18,P19,P21)</f>
        <v>1</v>
      </c>
      <c r="Q24" s="36">
        <v>6.666666666666667</v>
      </c>
    </row>
    <row r="25" spans="1:17" s="37" customFormat="1" ht="14.25" customHeight="1">
      <c r="A25" s="32" t="s">
        <v>31</v>
      </c>
      <c r="B25" s="33">
        <f>SUM(B23:B24)</f>
        <v>10180</v>
      </c>
      <c r="C25" s="34">
        <v>1.8179869990713624</v>
      </c>
      <c r="D25" s="35">
        <f>SUM(D23:D24)</f>
        <v>11739</v>
      </c>
      <c r="E25" s="36">
        <v>3.546065012702277</v>
      </c>
      <c r="F25" s="33">
        <f>SUM(F23:F24)</f>
        <v>67</v>
      </c>
      <c r="G25" s="36">
        <v>0.04317622343373416</v>
      </c>
      <c r="H25" s="33">
        <f>SUM(H23:H24)</f>
        <v>-1152</v>
      </c>
      <c r="I25" s="36">
        <v>-8.49870896348211</v>
      </c>
      <c r="J25" s="33">
        <f>SUM(J23:J24)</f>
        <v>-417</v>
      </c>
      <c r="K25" s="36">
        <v>-2.9952593018244507</v>
      </c>
      <c r="L25" s="33">
        <f>SUM(L23:L24)</f>
        <v>171</v>
      </c>
      <c r="M25" s="36">
        <v>0.40291227822153103</v>
      </c>
      <c r="N25" s="33">
        <f>SUM(N23:N24)</f>
        <v>-237</v>
      </c>
      <c r="O25" s="36">
        <v>-6.61641541038526</v>
      </c>
      <c r="P25" s="33">
        <f>SUM(P23:P24)</f>
        <v>9</v>
      </c>
      <c r="Q25" s="36">
        <v>3.765690376569038</v>
      </c>
    </row>
    <row r="26" spans="1:17" s="37" customFormat="1" ht="12.75" customHeight="1">
      <c r="A26" s="38"/>
      <c r="B26" s="39"/>
      <c r="C26" s="39"/>
      <c r="D26" s="39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40"/>
      <c r="P26" s="40"/>
      <c r="Q26" s="41"/>
    </row>
    <row r="27" spans="1:17" s="37" customFormat="1" ht="11.25">
      <c r="A27" s="42" t="s">
        <v>32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s="37" customFormat="1" ht="11.25" customHeight="1">
      <c r="A28" s="45" t="s">
        <v>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s="50" customFormat="1" ht="11.2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7"/>
    </row>
    <row r="30" spans="1:17" s="50" customFormat="1" ht="11.25" customHeight="1">
      <c r="A30" s="45" t="s">
        <v>34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3"/>
      <c r="Q30" s="44"/>
    </row>
    <row r="31" spans="1:17" s="37" customFormat="1" ht="11.25">
      <c r="A31" s="51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</sheetData>
  <sheetProtection/>
  <mergeCells count="18">
    <mergeCell ref="A30:O30"/>
    <mergeCell ref="A31:Q31"/>
    <mergeCell ref="L4:M4"/>
    <mergeCell ref="N4:O4"/>
    <mergeCell ref="P4:Q4"/>
    <mergeCell ref="A26:I26"/>
    <mergeCell ref="A28:P28"/>
    <mergeCell ref="A29:P29"/>
    <mergeCell ref="A1:N1"/>
    <mergeCell ref="O1:Q1"/>
    <mergeCell ref="A2:A5"/>
    <mergeCell ref="B2:Q2"/>
    <mergeCell ref="B3:C4"/>
    <mergeCell ref="D3:Q3"/>
    <mergeCell ref="D4:E4"/>
    <mergeCell ref="F4:G4"/>
    <mergeCell ref="H4:I4"/>
    <mergeCell ref="J4:K4"/>
  </mergeCells>
  <printOptions horizontalCentered="1" verticalCentered="1"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88" r:id="rId3"/>
  <headerFooter alignWithMargins="0">
    <oddHeader>&amp;LStand: 14.12.2011</oddHeader>
    <oddFooter>&amp;R&amp;10Tabelle 2.1</oddFooter>
  </headerFooter>
  <legacyDrawing r:id="rId2"/>
  <oleObjects>
    <oleObject progId="Word.Document.8" shapeId="213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2011-12-14T09:41:31Z</dcterms:created>
  <dcterms:modified xsi:type="dcterms:W3CDTF">2011-12-14T09:41:36Z</dcterms:modified>
  <cp:category/>
  <cp:version/>
  <cp:contentType/>
  <cp:contentStatus/>
</cp:coreProperties>
</file>