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Deutschland" sheetId="4" r:id="rId1"/>
    <sheet name="West" sheetId="6" r:id="rId2"/>
    <sheet name="Ost" sheetId="7" r:id="rId3"/>
  </sheets>
  <definedNames>
    <definedName name="_xlnm.Print_Area" localSheetId="0">Deutschland!$A$2:$Q$16</definedName>
    <definedName name="_xlnm.Print_Area" localSheetId="2">Ost!$A$2:$Q$16</definedName>
    <definedName name="_xlnm.Print_Area" localSheetId="1">West!$A$2:$Q$16</definedName>
  </definedNames>
  <calcPr calcId="125725"/>
</workbook>
</file>

<file path=xl/calcChain.xml><?xml version="1.0" encoding="utf-8"?>
<calcChain xmlns="http://schemas.openxmlformats.org/spreadsheetml/2006/main">
  <c r="J12" i="7"/>
  <c r="H12"/>
  <c r="E12"/>
  <c r="C12"/>
  <c r="P11"/>
  <c r="L11"/>
  <c r="K11"/>
  <c r="I11"/>
  <c r="G11"/>
  <c r="F11"/>
  <c r="D11"/>
  <c r="N10"/>
  <c r="L10"/>
  <c r="K10"/>
  <c r="I10"/>
  <c r="G10"/>
  <c r="F10"/>
  <c r="D10"/>
  <c r="L9"/>
  <c r="K9"/>
  <c r="I9"/>
  <c r="G9"/>
  <c r="F9"/>
  <c r="D9"/>
  <c r="N8"/>
  <c r="L8"/>
  <c r="K8"/>
  <c r="I8"/>
  <c r="G8"/>
  <c r="F8"/>
  <c r="D8"/>
  <c r="P7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6"/>
  <c r="H12"/>
  <c r="E12"/>
  <c r="C12"/>
  <c r="P11"/>
  <c r="L11"/>
  <c r="K11"/>
  <c r="I11"/>
  <c r="G11"/>
  <c r="F11"/>
  <c r="D11"/>
  <c r="L10"/>
  <c r="K10"/>
  <c r="I10"/>
  <c r="G10"/>
  <c r="F10"/>
  <c r="D10"/>
  <c r="L9"/>
  <c r="K9"/>
  <c r="I9"/>
  <c r="G9"/>
  <c r="F9"/>
  <c r="D9"/>
  <c r="N8"/>
  <c r="L8"/>
  <c r="K8"/>
  <c r="I8"/>
  <c r="G8"/>
  <c r="F8"/>
  <c r="D8"/>
  <c r="P7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4"/>
  <c r="H12"/>
  <c r="E12"/>
  <c r="C12"/>
  <c r="L11"/>
  <c r="K11"/>
  <c r="I11"/>
  <c r="G11"/>
  <c r="F11"/>
  <c r="D11"/>
  <c r="L10"/>
  <c r="K10"/>
  <c r="I10"/>
  <c r="G10"/>
  <c r="F10"/>
  <c r="D10"/>
  <c r="Q9"/>
  <c r="L9"/>
  <c r="K9"/>
  <c r="I9"/>
  <c r="G9"/>
  <c r="F9"/>
  <c r="D9"/>
  <c r="P8"/>
  <c r="N8"/>
  <c r="L8"/>
  <c r="K8"/>
  <c r="I8"/>
  <c r="G8"/>
  <c r="F8"/>
  <c r="D8"/>
  <c r="P7"/>
  <c r="L7"/>
  <c r="K7"/>
  <c r="I7"/>
  <c r="G7"/>
  <c r="F7"/>
  <c r="D7"/>
  <c r="L6"/>
  <c r="K6"/>
  <c r="I6"/>
  <c r="G6"/>
  <c r="F6"/>
  <c r="D6"/>
  <c r="M12"/>
  <c r="L5"/>
  <c r="K5"/>
  <c r="I5"/>
  <c r="G5"/>
  <c r="F5"/>
  <c r="D5"/>
  <c r="N11" i="7" l="1"/>
  <c r="Q11"/>
  <c r="P10"/>
  <c r="P9"/>
  <c r="K12"/>
  <c r="N9"/>
  <c r="Q9"/>
  <c r="M12"/>
  <c r="P8"/>
  <c r="D12"/>
  <c r="N7"/>
  <c r="Q7"/>
  <c r="P6"/>
  <c r="L12"/>
  <c r="N5"/>
  <c r="P5"/>
  <c r="F12"/>
  <c r="Q5"/>
  <c r="Q6"/>
  <c r="Q8"/>
  <c r="Q10"/>
  <c r="G12"/>
  <c r="I12"/>
  <c r="O12"/>
  <c r="N11" i="6"/>
  <c r="Q11"/>
  <c r="N10"/>
  <c r="P10"/>
  <c r="I12"/>
  <c r="P9"/>
  <c r="N9"/>
  <c r="Q9"/>
  <c r="P8"/>
  <c r="N7"/>
  <c r="Q7"/>
  <c r="M12"/>
  <c r="P6"/>
  <c r="L12"/>
  <c r="D12"/>
  <c r="N5"/>
  <c r="P5"/>
  <c r="F12"/>
  <c r="Q5"/>
  <c r="Q6"/>
  <c r="Q8"/>
  <c r="Q10"/>
  <c r="G12"/>
  <c r="K12"/>
  <c r="O12"/>
  <c r="N11" i="4"/>
  <c r="Q11"/>
  <c r="L12"/>
  <c r="P10"/>
  <c r="Q10"/>
  <c r="N10"/>
  <c r="N9"/>
  <c r="Q8"/>
  <c r="N7"/>
  <c r="P6"/>
  <c r="Q6"/>
  <c r="N6"/>
  <c r="I12"/>
  <c r="F12"/>
  <c r="G12"/>
  <c r="Q5"/>
  <c r="D12"/>
  <c r="Q7"/>
  <c r="N5"/>
  <c r="P5"/>
  <c r="P9"/>
  <c r="P11"/>
  <c r="K12"/>
  <c r="O12"/>
  <c r="P12" i="7" l="1"/>
  <c r="Q12"/>
  <c r="N12"/>
  <c r="P12" i="6"/>
  <c r="Q12"/>
  <c r="N12"/>
  <c r="P12" i="4"/>
  <c r="Q12"/>
  <c r="N12"/>
</calcChain>
</file>

<file path=xl/sharedStrings.xml><?xml version="1.0" encoding="utf-8"?>
<sst xmlns="http://schemas.openxmlformats.org/spreadsheetml/2006/main" count="90" uniqueCount="21">
  <si>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</si>
  <si>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</si>
  <si>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</si>
  <si>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</si>
  <si>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</si>
  <si>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</si>
  <si>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</si>
  <si>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</si>
  <si>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</si>
  <si>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</si>
  <si>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</si>
  <si>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</si>
  <si>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</si>
  <si>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</si>
  <si>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</si>
  <si>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</si>
  <si>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</si>
  <si>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Deutschland</t>
  </si>
  <si>
    <t>Quelle: Bundesinstitut für Berufsbildung, Erhebung zum 30. September 2011</t>
  </si>
  <si>
    <t>Neu abgeschlossene Ausbildungsverträge vom 01. Oktober 2010 bis zum 30. September 2011, unterteilt nach Zuständigkeitsbereichen und Geschlecht
 in den alten Ländern</t>
  </si>
  <si>
    <t>Neu abgeschlossene Ausbildungsverträge vom 01. Oktober 2010 bis zum 30. September 2011, unterteilt nach Zuständigkeitsbereichen und Geschlecht
 in den neuen Ländern und Berlin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</si>
</sst>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178512</v>
      </c>
      <c r="D5" s="24">
        <f t="shared" ref="D5:D12" si="0">IF(C5+E5&lt;&gt;0,100*(C5/(C5+E5)),".")</f>
        <v>60.593059251615713</v>
      </c>
      <c r="E5" s="23">
        <v>116096</v>
      </c>
      <c r="F5" s="24">
        <f t="shared" ref="F5:F12" si="1">IF(E5+C5&lt;&gt;0,100*(E5/(E5+C5)),".")</f>
        <v>39.406940748384294</v>
      </c>
      <c r="G5" s="25">
        <f>E5+C5</f>
        <v>294608</v>
      </c>
      <c r="H5" s="23">
        <v>25090</v>
      </c>
      <c r="I5" s="24">
        <f t="shared" ref="I5:I12" si="2">IF(H5+J5&lt;&gt;0,100*(H5/(H5+J5)),".")</f>
        <v>52.08203595300369</v>
      </c>
      <c r="J5" s="23">
        <v>23084</v>
      </c>
      <c r="K5" s="24">
        <f t="shared" ref="K5:K12" si="3">IF(J5+H5&lt;&gt;0,100*(J5/(J5+H5)),".")</f>
        <v>47.917964046996303</v>
      </c>
      <c r="L5" s="25">
        <f>J5+H5</f>
        <v>48174</v>
      </c>
      <c r="M5" s="23">
        <v>203602</v>
      </c>
      <c r="N5" s="24">
        <f t="shared" ref="N5:N12" si="4">IF(M5+O5&lt;&gt;0,100*(M5/(M5+O5)),".")</f>
        <v>59.396934494810118</v>
      </c>
      <c r="O5" s="23">
        <v>139180</v>
      </c>
      <c r="P5" s="26">
        <f t="shared" ref="P5:P12" si="5">IF(O5+M5&lt;&gt;0,100*(O5/(O5+M5)),".")</f>
        <v>40.603065505189889</v>
      </c>
      <c r="Q5" s="25">
        <f>O5+M5</f>
        <v>342782</v>
      </c>
    </row>
    <row r="6" spans="1:17" ht="15" customHeight="1">
      <c r="A6" s="21"/>
      <c r="B6" s="22" t="s">
        <v>9</v>
      </c>
      <c r="C6" s="23">
        <v>89267</v>
      </c>
      <c r="D6" s="24">
        <f t="shared" si="0"/>
        <v>74.43134442850949</v>
      </c>
      <c r="E6" s="23">
        <v>30665</v>
      </c>
      <c r="F6" s="24">
        <f t="shared" si="1"/>
        <v>25.568655571490513</v>
      </c>
      <c r="G6" s="25">
        <f>E6+C6</f>
        <v>119932</v>
      </c>
      <c r="H6" s="23">
        <v>27146</v>
      </c>
      <c r="I6" s="24">
        <f t="shared" si="2"/>
        <v>76.872539857842725</v>
      </c>
      <c r="J6" s="23">
        <v>8167</v>
      </c>
      <c r="K6" s="24">
        <f t="shared" si="3"/>
        <v>23.127460142157279</v>
      </c>
      <c r="L6" s="25">
        <f>J6+H6</f>
        <v>35313</v>
      </c>
      <c r="M6" s="23">
        <v>116413</v>
      </c>
      <c r="N6" s="24">
        <f t="shared" si="4"/>
        <v>74.98663403008149</v>
      </c>
      <c r="O6" s="23">
        <v>38832</v>
      </c>
      <c r="P6" s="26">
        <f t="shared" si="5"/>
        <v>25.013365969918517</v>
      </c>
      <c r="Q6" s="25">
        <f>O6+M6</f>
        <v>155245</v>
      </c>
    </row>
    <row r="7" spans="1:17" ht="15" customHeight="1">
      <c r="A7" s="21"/>
      <c r="B7" s="22" t="s">
        <v>10</v>
      </c>
      <c r="C7" s="23">
        <v>4326</v>
      </c>
      <c r="D7" s="24">
        <f t="shared" si="0"/>
        <v>36.949094636146221</v>
      </c>
      <c r="E7" s="23">
        <v>7382</v>
      </c>
      <c r="F7" s="24">
        <f t="shared" si="1"/>
        <v>63.050905363853772</v>
      </c>
      <c r="G7" s="25">
        <f t="shared" ref="G7:G12" si="6">E7+C7</f>
        <v>11708</v>
      </c>
      <c r="H7" s="23">
        <v>178</v>
      </c>
      <c r="I7" s="24">
        <f t="shared" si="2"/>
        <v>25.611510791366904</v>
      </c>
      <c r="J7" s="23">
        <v>517</v>
      </c>
      <c r="K7" s="24">
        <f t="shared" si="3"/>
        <v>74.388489208633089</v>
      </c>
      <c r="L7" s="25">
        <f t="shared" ref="L7:L12" si="7">J7+H7</f>
        <v>695</v>
      </c>
      <c r="M7" s="23">
        <v>4504</v>
      </c>
      <c r="N7" s="24">
        <f t="shared" si="4"/>
        <v>36.313795049584776</v>
      </c>
      <c r="O7" s="23">
        <v>7899</v>
      </c>
      <c r="P7" s="26">
        <f t="shared" si="5"/>
        <v>63.686204950415224</v>
      </c>
      <c r="Q7" s="25">
        <f t="shared" ref="Q7:Q12" si="8">O7+M7</f>
        <v>12403</v>
      </c>
    </row>
    <row r="8" spans="1:17" ht="15" customHeight="1">
      <c r="A8" s="21"/>
      <c r="B8" s="22" t="s">
        <v>11</v>
      </c>
      <c r="C8" s="23">
        <v>7787</v>
      </c>
      <c r="D8" s="24">
        <f t="shared" si="0"/>
        <v>78.887650693951983</v>
      </c>
      <c r="E8" s="23">
        <v>2084</v>
      </c>
      <c r="F8" s="24">
        <f t="shared" si="1"/>
        <v>21.112349306048021</v>
      </c>
      <c r="G8" s="25">
        <f t="shared" si="6"/>
        <v>9871</v>
      </c>
      <c r="H8" s="23">
        <v>2706</v>
      </c>
      <c r="I8" s="24">
        <f t="shared" si="2"/>
        <v>74.463401210787012</v>
      </c>
      <c r="J8" s="23">
        <v>928</v>
      </c>
      <c r="K8" s="24">
        <f t="shared" si="3"/>
        <v>25.536598789212988</v>
      </c>
      <c r="L8" s="25">
        <f t="shared" si="7"/>
        <v>3634</v>
      </c>
      <c r="M8" s="23">
        <v>10493</v>
      </c>
      <c r="N8" s="24">
        <f t="shared" si="4"/>
        <v>77.697149203998521</v>
      </c>
      <c r="O8" s="23">
        <v>3012</v>
      </c>
      <c r="P8" s="26">
        <f t="shared" si="5"/>
        <v>22.302850796001479</v>
      </c>
      <c r="Q8" s="25">
        <f t="shared" si="8"/>
        <v>13505</v>
      </c>
    </row>
    <row r="9" spans="1:17" ht="15" customHeight="1">
      <c r="A9" s="21"/>
      <c r="B9" s="22" t="s">
        <v>12</v>
      </c>
      <c r="C9" s="23">
        <v>2056</v>
      </c>
      <c r="D9" s="24">
        <f t="shared" si="0"/>
        <v>5.1554663991975929</v>
      </c>
      <c r="E9" s="23">
        <v>37824</v>
      </c>
      <c r="F9" s="24">
        <f t="shared" si="1"/>
        <v>94.844533600802407</v>
      </c>
      <c r="G9" s="25">
        <f t="shared" si="6"/>
        <v>39880</v>
      </c>
      <c r="H9" s="23">
        <v>428</v>
      </c>
      <c r="I9" s="24">
        <f t="shared" si="2"/>
        <v>15.666178623718888</v>
      </c>
      <c r="J9" s="23">
        <v>2304</v>
      </c>
      <c r="K9" s="24">
        <f t="shared" si="3"/>
        <v>84.333821376281122</v>
      </c>
      <c r="L9" s="25">
        <f t="shared" si="7"/>
        <v>2732</v>
      </c>
      <c r="M9" s="23">
        <v>2484</v>
      </c>
      <c r="N9" s="24">
        <f t="shared" si="4"/>
        <v>5.8293438468037175</v>
      </c>
      <c r="O9" s="23">
        <v>40128</v>
      </c>
      <c r="P9" s="26">
        <f t="shared" si="5"/>
        <v>94.17065615319629</v>
      </c>
      <c r="Q9" s="25">
        <f t="shared" si="8"/>
        <v>42612</v>
      </c>
    </row>
    <row r="10" spans="1:17" ht="15" customHeight="1">
      <c r="A10" s="21"/>
      <c r="B10" s="22" t="s">
        <v>13</v>
      </c>
      <c r="C10" s="23">
        <v>261</v>
      </c>
      <c r="D10" s="24">
        <f t="shared" si="0"/>
        <v>8.9230769230769234</v>
      </c>
      <c r="E10" s="23">
        <v>2664</v>
      </c>
      <c r="F10" s="24">
        <f t="shared" si="1"/>
        <v>91.07692307692308</v>
      </c>
      <c r="G10" s="25">
        <f t="shared" si="6"/>
        <v>2925</v>
      </c>
      <c r="H10" s="23">
        <v>25</v>
      </c>
      <c r="I10" s="24">
        <f t="shared" si="2"/>
        <v>5.9523809523809517</v>
      </c>
      <c r="J10" s="23">
        <v>395</v>
      </c>
      <c r="K10" s="24">
        <f t="shared" si="3"/>
        <v>94.047619047619051</v>
      </c>
      <c r="L10" s="25">
        <f t="shared" si="7"/>
        <v>420</v>
      </c>
      <c r="M10" s="23">
        <v>286</v>
      </c>
      <c r="N10" s="24">
        <f t="shared" si="4"/>
        <v>8.550074738415546</v>
      </c>
      <c r="O10" s="23">
        <v>3059</v>
      </c>
      <c r="P10" s="26">
        <f t="shared" si="5"/>
        <v>91.449925261584454</v>
      </c>
      <c r="Q10" s="25">
        <f t="shared" si="8"/>
        <v>3345</v>
      </c>
    </row>
    <row r="11" spans="1:17" ht="15" customHeight="1">
      <c r="A11" s="21"/>
      <c r="B11" s="27" t="s">
        <v>14</v>
      </c>
      <c r="C11" s="28">
        <v>224</v>
      </c>
      <c r="D11" s="29">
        <f t="shared" si="0"/>
        <v>95.319148936170222</v>
      </c>
      <c r="E11" s="28">
        <v>11</v>
      </c>
      <c r="F11" s="29">
        <f t="shared" si="1"/>
        <v>4.6808510638297873</v>
      </c>
      <c r="G11" s="25">
        <f t="shared" si="6"/>
        <v>235</v>
      </c>
      <c r="H11" s="28">
        <v>13</v>
      </c>
      <c r="I11" s="29">
        <f t="shared" si="2"/>
        <v>100</v>
      </c>
      <c r="J11" s="28">
        <v>0</v>
      </c>
      <c r="K11" s="29">
        <f t="shared" si="3"/>
        <v>0</v>
      </c>
      <c r="L11" s="25">
        <f t="shared" si="7"/>
        <v>13</v>
      </c>
      <c r="M11" s="28">
        <v>237</v>
      </c>
      <c r="N11" s="29">
        <f t="shared" si="4"/>
        <v>95.564516129032256</v>
      </c>
      <c r="O11" s="28">
        <v>11</v>
      </c>
      <c r="P11" s="30">
        <f t="shared" si="5"/>
        <v>4.435483870967742</v>
      </c>
      <c r="Q11" s="25">
        <f t="shared" si="8"/>
        <v>248</v>
      </c>
    </row>
    <row r="12" spans="1:17" s="37" customFormat="1" ht="15" customHeight="1">
      <c r="A12" s="31"/>
      <c r="B12" s="32" t="s">
        <v>15</v>
      </c>
      <c r="C12" s="33">
        <f>SUM(C5:C11)</f>
        <v>282433</v>
      </c>
      <c r="D12" s="34">
        <f t="shared" si="0"/>
        <v>58.943482226150401</v>
      </c>
      <c r="E12" s="33">
        <f>SUM(E5:E11)</f>
        <v>196726</v>
      </c>
      <c r="F12" s="34">
        <f t="shared" si="1"/>
        <v>41.056517773849599</v>
      </c>
      <c r="G12" s="35">
        <f t="shared" si="6"/>
        <v>479159</v>
      </c>
      <c r="H12" s="33">
        <f>SUM(H5:H11)</f>
        <v>55586</v>
      </c>
      <c r="I12" s="34">
        <f t="shared" si="2"/>
        <v>61.096272848177094</v>
      </c>
      <c r="J12" s="33">
        <f>SUM(J5:J11)</f>
        <v>35395</v>
      </c>
      <c r="K12" s="34">
        <f t="shared" si="3"/>
        <v>38.903727151822906</v>
      </c>
      <c r="L12" s="35">
        <f t="shared" si="7"/>
        <v>90981</v>
      </c>
      <c r="M12" s="33">
        <f>SUM(M5:M11)</f>
        <v>338019</v>
      </c>
      <c r="N12" s="34">
        <f t="shared" si="4"/>
        <v>59.287017223839754</v>
      </c>
      <c r="O12" s="33">
        <f>SUM(O5:O11)</f>
        <v>232121</v>
      </c>
      <c r="P12" s="36">
        <f t="shared" si="5"/>
        <v>40.712982776160239</v>
      </c>
      <c r="Q12" s="35">
        <f t="shared" si="8"/>
        <v>570140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14.12.2011&amp;RDeutschland</oddHeader>
    <oddFooter>&amp;R&amp;10Tabelle 41 mw</oddFooter>
  </headerFooter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149917</v>
      </c>
      <c r="D5" s="24">
        <f t="shared" ref="D5:D12" si="0">IF(C5+E5&lt;&gt;0,100*(C5/(C5+E5)),".")</f>
        <v>60.433832658787111</v>
      </c>
      <c r="E5" s="23">
        <v>98151</v>
      </c>
      <c r="F5" s="24">
        <f t="shared" ref="F5:F12" si="1">IF(E5+C5&lt;&gt;0,100*(E5/(E5+C5)),".")</f>
        <v>39.566167341212896</v>
      </c>
      <c r="G5" s="25">
        <f>E5+C5</f>
        <v>248068</v>
      </c>
      <c r="H5" s="23">
        <v>21412</v>
      </c>
      <c r="I5" s="24">
        <f t="shared" ref="I5:I12" si="2">IF(H5+J5&lt;&gt;0,100*(H5/(H5+J5)),".")</f>
        <v>51.769825918762095</v>
      </c>
      <c r="J5" s="23">
        <v>19948</v>
      </c>
      <c r="K5" s="24">
        <f t="shared" ref="K5:K12" si="3">IF(J5+H5&lt;&gt;0,100*(J5/(J5+H5)),".")</f>
        <v>48.230174081237905</v>
      </c>
      <c r="L5" s="25">
        <f>J5+H5</f>
        <v>41360</v>
      </c>
      <c r="M5" s="23">
        <v>171329</v>
      </c>
      <c r="N5" s="24">
        <f t="shared" ref="N5:N12" si="4">IF(M5+O5&lt;&gt;0,100*(M5/(M5+O5)),".")</f>
        <v>59.195723979711715</v>
      </c>
      <c r="O5" s="23">
        <v>118099</v>
      </c>
      <c r="P5" s="26">
        <f t="shared" ref="P5:P12" si="5">IF(O5+M5&lt;&gt;0,100*(O5/(O5+M5)),".")</f>
        <v>40.804276020288292</v>
      </c>
      <c r="Q5" s="25">
        <f>O5+M5</f>
        <v>289428</v>
      </c>
    </row>
    <row r="6" spans="1:17" ht="15" customHeight="1">
      <c r="A6" s="21"/>
      <c r="B6" s="22" t="s">
        <v>9</v>
      </c>
      <c r="C6" s="23">
        <v>76209</v>
      </c>
      <c r="D6" s="24">
        <f t="shared" si="0"/>
        <v>74.467939572788211</v>
      </c>
      <c r="E6" s="23">
        <v>26129</v>
      </c>
      <c r="F6" s="24">
        <f t="shared" si="1"/>
        <v>25.532060427211789</v>
      </c>
      <c r="G6" s="25">
        <f>E6+C6</f>
        <v>102338</v>
      </c>
      <c r="H6" s="23">
        <v>25254</v>
      </c>
      <c r="I6" s="24">
        <f t="shared" si="2"/>
        <v>77.406896551724131</v>
      </c>
      <c r="J6" s="23">
        <v>7371</v>
      </c>
      <c r="K6" s="24">
        <f t="shared" si="3"/>
        <v>22.593103448275862</v>
      </c>
      <c r="L6" s="25">
        <f>J6+H6</f>
        <v>32625</v>
      </c>
      <c r="M6" s="23">
        <v>101463</v>
      </c>
      <c r="N6" s="24">
        <f t="shared" si="4"/>
        <v>75.178382223276003</v>
      </c>
      <c r="O6" s="23">
        <v>33500</v>
      </c>
      <c r="P6" s="26">
        <f t="shared" si="5"/>
        <v>24.821617776723993</v>
      </c>
      <c r="Q6" s="25">
        <f>O6+M6</f>
        <v>134963</v>
      </c>
    </row>
    <row r="7" spans="1:17" ht="15" customHeight="1">
      <c r="A7" s="21"/>
      <c r="B7" s="22" t="s">
        <v>10</v>
      </c>
      <c r="C7" s="23">
        <v>3447</v>
      </c>
      <c r="D7" s="24">
        <f t="shared" si="0"/>
        <v>37.252782881227709</v>
      </c>
      <c r="E7" s="23">
        <v>5806</v>
      </c>
      <c r="F7" s="24">
        <f t="shared" si="1"/>
        <v>62.747217118772291</v>
      </c>
      <c r="G7" s="25">
        <f t="shared" ref="G7:G12" si="6">E7+C7</f>
        <v>9253</v>
      </c>
      <c r="H7" s="23">
        <v>163</v>
      </c>
      <c r="I7" s="24">
        <f t="shared" si="2"/>
        <v>25.508607198748045</v>
      </c>
      <c r="J7" s="23">
        <v>476</v>
      </c>
      <c r="K7" s="24">
        <f t="shared" si="3"/>
        <v>74.491392801251948</v>
      </c>
      <c r="L7" s="25">
        <f t="shared" ref="L7:L12" si="7">J7+H7</f>
        <v>639</v>
      </c>
      <c r="M7" s="23">
        <v>3610</v>
      </c>
      <c r="N7" s="24">
        <f t="shared" si="4"/>
        <v>36.494136676101903</v>
      </c>
      <c r="O7" s="23">
        <v>6282</v>
      </c>
      <c r="P7" s="26">
        <f t="shared" si="5"/>
        <v>63.505863323898105</v>
      </c>
      <c r="Q7" s="25">
        <f t="shared" ref="Q7:Q12" si="8">O7+M7</f>
        <v>9892</v>
      </c>
    </row>
    <row r="8" spans="1:17" ht="15" customHeight="1">
      <c r="A8" s="21"/>
      <c r="B8" s="22" t="s">
        <v>11</v>
      </c>
      <c r="C8" s="23">
        <v>6036</v>
      </c>
      <c r="D8" s="24">
        <f t="shared" si="0"/>
        <v>80.223285486443388</v>
      </c>
      <c r="E8" s="23">
        <v>1488</v>
      </c>
      <c r="F8" s="24">
        <f t="shared" si="1"/>
        <v>19.776714513556616</v>
      </c>
      <c r="G8" s="25">
        <f t="shared" si="6"/>
        <v>7524</v>
      </c>
      <c r="H8" s="23">
        <v>2432</v>
      </c>
      <c r="I8" s="24">
        <f t="shared" si="2"/>
        <v>74.876847290640399</v>
      </c>
      <c r="J8" s="23">
        <v>816</v>
      </c>
      <c r="K8" s="24">
        <f t="shared" si="3"/>
        <v>25.123152709359609</v>
      </c>
      <c r="L8" s="25">
        <f t="shared" si="7"/>
        <v>3248</v>
      </c>
      <c r="M8" s="23">
        <v>8468</v>
      </c>
      <c r="N8" s="24">
        <f t="shared" si="4"/>
        <v>78.611214259190504</v>
      </c>
      <c r="O8" s="23">
        <v>2304</v>
      </c>
      <c r="P8" s="26">
        <f t="shared" si="5"/>
        <v>21.388785740809507</v>
      </c>
      <c r="Q8" s="25">
        <f t="shared" si="8"/>
        <v>10772</v>
      </c>
    </row>
    <row r="9" spans="1:17" ht="15" customHeight="1">
      <c r="A9" s="21"/>
      <c r="B9" s="22" t="s">
        <v>12</v>
      </c>
      <c r="C9" s="23">
        <v>1706</v>
      </c>
      <c r="D9" s="24">
        <f t="shared" si="0"/>
        <v>4.8159439927732608</v>
      </c>
      <c r="E9" s="23">
        <v>33718</v>
      </c>
      <c r="F9" s="24">
        <f t="shared" si="1"/>
        <v>95.184056007226729</v>
      </c>
      <c r="G9" s="25">
        <f t="shared" si="6"/>
        <v>35424</v>
      </c>
      <c r="H9" s="23">
        <v>360</v>
      </c>
      <c r="I9" s="24">
        <f t="shared" si="2"/>
        <v>14.754098360655737</v>
      </c>
      <c r="J9" s="23">
        <v>2080</v>
      </c>
      <c r="K9" s="24">
        <f t="shared" si="3"/>
        <v>85.245901639344254</v>
      </c>
      <c r="L9" s="25">
        <f t="shared" si="7"/>
        <v>2440</v>
      </c>
      <c r="M9" s="23">
        <v>2066</v>
      </c>
      <c r="N9" s="24">
        <f t="shared" si="4"/>
        <v>5.456370166913163</v>
      </c>
      <c r="O9" s="23">
        <v>35798</v>
      </c>
      <c r="P9" s="26">
        <f t="shared" si="5"/>
        <v>94.54362983308684</v>
      </c>
      <c r="Q9" s="25">
        <f t="shared" si="8"/>
        <v>37864</v>
      </c>
    </row>
    <row r="10" spans="1:17" ht="15" customHeight="1">
      <c r="A10" s="21"/>
      <c r="B10" s="22" t="s">
        <v>13</v>
      </c>
      <c r="C10" s="23">
        <v>163</v>
      </c>
      <c r="D10" s="24">
        <f t="shared" si="0"/>
        <v>7.595526561043803</v>
      </c>
      <c r="E10" s="23">
        <v>1983</v>
      </c>
      <c r="F10" s="24">
        <f t="shared" si="1"/>
        <v>92.404473438956202</v>
      </c>
      <c r="G10" s="25">
        <f t="shared" si="6"/>
        <v>2146</v>
      </c>
      <c r="H10" s="23">
        <v>16</v>
      </c>
      <c r="I10" s="24">
        <f t="shared" si="2"/>
        <v>4.5977011494252871</v>
      </c>
      <c r="J10" s="23">
        <v>332</v>
      </c>
      <c r="K10" s="24">
        <f t="shared" si="3"/>
        <v>95.402298850574709</v>
      </c>
      <c r="L10" s="25">
        <f t="shared" si="7"/>
        <v>348</v>
      </c>
      <c r="M10" s="23">
        <v>179</v>
      </c>
      <c r="N10" s="24">
        <f t="shared" si="4"/>
        <v>7.177225340817964</v>
      </c>
      <c r="O10" s="23">
        <v>2315</v>
      </c>
      <c r="P10" s="26">
        <f t="shared" si="5"/>
        <v>92.822774659182045</v>
      </c>
      <c r="Q10" s="25">
        <f t="shared" si="8"/>
        <v>2494</v>
      </c>
    </row>
    <row r="11" spans="1:17" ht="15" customHeight="1">
      <c r="A11" s="21"/>
      <c r="B11" s="27" t="s">
        <v>14</v>
      </c>
      <c r="C11" s="28">
        <v>211</v>
      </c>
      <c r="D11" s="29">
        <f t="shared" si="0"/>
        <v>96.347031963470315</v>
      </c>
      <c r="E11" s="28">
        <v>8</v>
      </c>
      <c r="F11" s="29">
        <f t="shared" si="1"/>
        <v>3.6529680365296802</v>
      </c>
      <c r="G11" s="25">
        <f t="shared" si="6"/>
        <v>219</v>
      </c>
      <c r="H11" s="28">
        <v>13</v>
      </c>
      <c r="I11" s="29">
        <f t="shared" si="2"/>
        <v>100</v>
      </c>
      <c r="J11" s="28">
        <v>0</v>
      </c>
      <c r="K11" s="29">
        <f t="shared" si="3"/>
        <v>0</v>
      </c>
      <c r="L11" s="25">
        <f t="shared" si="7"/>
        <v>13</v>
      </c>
      <c r="M11" s="28">
        <v>224</v>
      </c>
      <c r="N11" s="29">
        <f t="shared" si="4"/>
        <v>96.551724137931032</v>
      </c>
      <c r="O11" s="28">
        <v>8</v>
      </c>
      <c r="P11" s="30">
        <f t="shared" si="5"/>
        <v>3.4482758620689653</v>
      </c>
      <c r="Q11" s="25">
        <f t="shared" si="8"/>
        <v>232</v>
      </c>
    </row>
    <row r="12" spans="1:17" s="37" customFormat="1" ht="15" customHeight="1">
      <c r="A12" s="31"/>
      <c r="B12" s="32" t="s">
        <v>15</v>
      </c>
      <c r="C12" s="33">
        <f>SUM(C5:C11)</f>
        <v>237689</v>
      </c>
      <c r="D12" s="34">
        <f t="shared" si="0"/>
        <v>58.692699742204404</v>
      </c>
      <c r="E12" s="33">
        <f>SUM(E5:E11)</f>
        <v>167283</v>
      </c>
      <c r="F12" s="34">
        <f t="shared" si="1"/>
        <v>41.307300257795596</v>
      </c>
      <c r="G12" s="35">
        <f t="shared" si="6"/>
        <v>404972</v>
      </c>
      <c r="H12" s="33">
        <f>SUM(H5:H11)</f>
        <v>49650</v>
      </c>
      <c r="I12" s="34">
        <f t="shared" si="2"/>
        <v>61.544754750660069</v>
      </c>
      <c r="J12" s="33">
        <f>SUM(J5:J11)</f>
        <v>31023</v>
      </c>
      <c r="K12" s="34">
        <f t="shared" si="3"/>
        <v>38.455245249339924</v>
      </c>
      <c r="L12" s="35">
        <f t="shared" si="7"/>
        <v>80673</v>
      </c>
      <c r="M12" s="33">
        <f>SUM(M5:M11)</f>
        <v>287339</v>
      </c>
      <c r="N12" s="34">
        <f t="shared" si="4"/>
        <v>59.166469334596258</v>
      </c>
      <c r="O12" s="33">
        <f>SUM(O5:O11)</f>
        <v>198306</v>
      </c>
      <c r="P12" s="36">
        <f t="shared" si="5"/>
        <v>40.833530665403742</v>
      </c>
      <c r="Q12" s="35">
        <f t="shared" si="8"/>
        <v>485645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14.12.2011&amp;RWest</oddHeader>
    <oddFooter>&amp;R&amp;10Tabelle 41 mw</oddFooter>
  </headerFooter>
  <legacyDrawing r:id="rId2"/>
  <oleObjects>
    <oleObject progId="Word.Document.8" shapeId="30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28595</v>
      </c>
      <c r="D5" s="24">
        <f t="shared" ref="D5:D12" si="0">IF(C5+E5&lt;&gt;0,100*(C5/(C5+E5)),".")</f>
        <v>61.441770519982811</v>
      </c>
      <c r="E5" s="23">
        <v>17945</v>
      </c>
      <c r="F5" s="24">
        <f t="shared" ref="F5:F12" si="1">IF(E5+C5&lt;&gt;0,100*(E5/(E5+C5)),".")</f>
        <v>38.558229480017189</v>
      </c>
      <c r="G5" s="25">
        <f>E5+C5</f>
        <v>46540</v>
      </c>
      <c r="H5" s="23">
        <v>3678</v>
      </c>
      <c r="I5" s="24">
        <f t="shared" ref="I5:I12" si="2">IF(H5+J5&lt;&gt;0,100*(H5/(H5+J5)),".")</f>
        <v>53.977105958321104</v>
      </c>
      <c r="J5" s="23">
        <v>3136</v>
      </c>
      <c r="K5" s="24">
        <f t="shared" ref="K5:K12" si="3">IF(J5+H5&lt;&gt;0,100*(J5/(J5+H5)),".")</f>
        <v>46.022894041678896</v>
      </c>
      <c r="L5" s="25">
        <f>J5+H5</f>
        <v>6814</v>
      </c>
      <c r="M5" s="23">
        <v>32273</v>
      </c>
      <c r="N5" s="24">
        <f t="shared" ref="N5:N12" si="4">IF(M5+O5&lt;&gt;0,100*(M5/(M5+O5)),".")</f>
        <v>60.488435731154176</v>
      </c>
      <c r="O5" s="23">
        <v>21081</v>
      </c>
      <c r="P5" s="26">
        <f t="shared" ref="P5:P12" si="5">IF(O5+M5&lt;&gt;0,100*(O5/(O5+M5)),".")</f>
        <v>39.511564268845824</v>
      </c>
      <c r="Q5" s="25">
        <f>O5+M5</f>
        <v>53354</v>
      </c>
    </row>
    <row r="6" spans="1:17" ht="15" customHeight="1">
      <c r="A6" s="21"/>
      <c r="B6" s="22" t="s">
        <v>9</v>
      </c>
      <c r="C6" s="23">
        <v>13058</v>
      </c>
      <c r="D6" s="24">
        <f t="shared" si="0"/>
        <v>74.218483573945662</v>
      </c>
      <c r="E6" s="23">
        <v>4536</v>
      </c>
      <c r="F6" s="24">
        <f t="shared" si="1"/>
        <v>25.781516426054335</v>
      </c>
      <c r="G6" s="25">
        <f>E6+C6</f>
        <v>17594</v>
      </c>
      <c r="H6" s="23">
        <v>1892</v>
      </c>
      <c r="I6" s="24">
        <f t="shared" si="2"/>
        <v>70.386904761904773</v>
      </c>
      <c r="J6" s="23">
        <v>796</v>
      </c>
      <c r="K6" s="24">
        <f t="shared" si="3"/>
        <v>29.613095238095237</v>
      </c>
      <c r="L6" s="25">
        <f>J6+H6</f>
        <v>2688</v>
      </c>
      <c r="M6" s="23">
        <v>14950</v>
      </c>
      <c r="N6" s="24">
        <f t="shared" si="4"/>
        <v>73.710679420175524</v>
      </c>
      <c r="O6" s="23">
        <v>5332</v>
      </c>
      <c r="P6" s="26">
        <f t="shared" si="5"/>
        <v>26.289320579824476</v>
      </c>
      <c r="Q6" s="25">
        <f>O6+M6</f>
        <v>20282</v>
      </c>
    </row>
    <row r="7" spans="1:17" ht="15" customHeight="1">
      <c r="A7" s="21"/>
      <c r="B7" s="22" t="s">
        <v>10</v>
      </c>
      <c r="C7" s="23">
        <v>879</v>
      </c>
      <c r="D7" s="24">
        <f t="shared" si="0"/>
        <v>35.804480651731161</v>
      </c>
      <c r="E7" s="23">
        <v>1576</v>
      </c>
      <c r="F7" s="24">
        <f t="shared" si="1"/>
        <v>64.195519348268832</v>
      </c>
      <c r="G7" s="25">
        <f t="shared" ref="G7:G12" si="6">E7+C7</f>
        <v>2455</v>
      </c>
      <c r="H7" s="23">
        <v>15</v>
      </c>
      <c r="I7" s="24">
        <f t="shared" si="2"/>
        <v>26.785714285714285</v>
      </c>
      <c r="J7" s="23">
        <v>41</v>
      </c>
      <c r="K7" s="24">
        <f t="shared" si="3"/>
        <v>73.214285714285708</v>
      </c>
      <c r="L7" s="25">
        <f t="shared" ref="L7:L12" si="7">J7+H7</f>
        <v>56</v>
      </c>
      <c r="M7" s="23">
        <v>894</v>
      </c>
      <c r="N7" s="24">
        <f t="shared" si="4"/>
        <v>35.603345280764636</v>
      </c>
      <c r="O7" s="23">
        <v>1617</v>
      </c>
      <c r="P7" s="26">
        <f t="shared" si="5"/>
        <v>64.396654719235372</v>
      </c>
      <c r="Q7" s="25">
        <f t="shared" ref="Q7:Q12" si="8">O7+M7</f>
        <v>2511</v>
      </c>
    </row>
    <row r="8" spans="1:17" ht="15" customHeight="1">
      <c r="A8" s="21"/>
      <c r="B8" s="22" t="s">
        <v>11</v>
      </c>
      <c r="C8" s="23">
        <v>1751</v>
      </c>
      <c r="D8" s="24">
        <f t="shared" si="0"/>
        <v>74.605879846612694</v>
      </c>
      <c r="E8" s="23">
        <v>596</v>
      </c>
      <c r="F8" s="24">
        <f t="shared" si="1"/>
        <v>25.394120153387302</v>
      </c>
      <c r="G8" s="25">
        <f t="shared" si="6"/>
        <v>2347</v>
      </c>
      <c r="H8" s="23">
        <v>274</v>
      </c>
      <c r="I8" s="24">
        <f t="shared" si="2"/>
        <v>70.984455958549219</v>
      </c>
      <c r="J8" s="23">
        <v>112</v>
      </c>
      <c r="K8" s="24">
        <f t="shared" si="3"/>
        <v>29.015544041450774</v>
      </c>
      <c r="L8" s="25">
        <f t="shared" si="7"/>
        <v>386</v>
      </c>
      <c r="M8" s="23">
        <v>2025</v>
      </c>
      <c r="N8" s="24">
        <f t="shared" si="4"/>
        <v>74.09440175631174</v>
      </c>
      <c r="O8" s="23">
        <v>708</v>
      </c>
      <c r="P8" s="26">
        <f t="shared" si="5"/>
        <v>25.905598243688253</v>
      </c>
      <c r="Q8" s="25">
        <f t="shared" si="8"/>
        <v>2733</v>
      </c>
    </row>
    <row r="9" spans="1:17" ht="15" customHeight="1">
      <c r="A9" s="21"/>
      <c r="B9" s="22" t="s">
        <v>12</v>
      </c>
      <c r="C9" s="23">
        <v>350</v>
      </c>
      <c r="D9" s="24">
        <f t="shared" si="0"/>
        <v>7.8545780969479351</v>
      </c>
      <c r="E9" s="23">
        <v>4106</v>
      </c>
      <c r="F9" s="24">
        <f t="shared" si="1"/>
        <v>92.145421903052068</v>
      </c>
      <c r="G9" s="25">
        <f t="shared" si="6"/>
        <v>4456</v>
      </c>
      <c r="H9" s="23">
        <v>68</v>
      </c>
      <c r="I9" s="24">
        <f t="shared" si="2"/>
        <v>23.287671232876711</v>
      </c>
      <c r="J9" s="23">
        <v>224</v>
      </c>
      <c r="K9" s="24">
        <f t="shared" si="3"/>
        <v>76.712328767123282</v>
      </c>
      <c r="L9" s="25">
        <f t="shared" si="7"/>
        <v>292</v>
      </c>
      <c r="M9" s="23">
        <v>418</v>
      </c>
      <c r="N9" s="24">
        <f t="shared" si="4"/>
        <v>8.8037068239258645</v>
      </c>
      <c r="O9" s="23">
        <v>4330</v>
      </c>
      <c r="P9" s="26">
        <f t="shared" si="5"/>
        <v>91.196293176074136</v>
      </c>
      <c r="Q9" s="25">
        <f t="shared" si="8"/>
        <v>4748</v>
      </c>
    </row>
    <row r="10" spans="1:17" ht="15" customHeight="1">
      <c r="A10" s="21"/>
      <c r="B10" s="22" t="s">
        <v>13</v>
      </c>
      <c r="C10" s="23">
        <v>98</v>
      </c>
      <c r="D10" s="24">
        <f t="shared" si="0"/>
        <v>12.580231065468549</v>
      </c>
      <c r="E10" s="23">
        <v>681</v>
      </c>
      <c r="F10" s="24">
        <f t="shared" si="1"/>
        <v>87.419768934531447</v>
      </c>
      <c r="G10" s="25">
        <f t="shared" si="6"/>
        <v>779</v>
      </c>
      <c r="H10" s="23">
        <v>9</v>
      </c>
      <c r="I10" s="24">
        <f t="shared" si="2"/>
        <v>12.5</v>
      </c>
      <c r="J10" s="23">
        <v>63</v>
      </c>
      <c r="K10" s="24">
        <f t="shared" si="3"/>
        <v>87.5</v>
      </c>
      <c r="L10" s="25">
        <f t="shared" si="7"/>
        <v>72</v>
      </c>
      <c r="M10" s="23">
        <v>107</v>
      </c>
      <c r="N10" s="24">
        <f t="shared" si="4"/>
        <v>12.573443008225619</v>
      </c>
      <c r="O10" s="23">
        <v>744</v>
      </c>
      <c r="P10" s="26">
        <f t="shared" si="5"/>
        <v>87.42655699177439</v>
      </c>
      <c r="Q10" s="25">
        <f t="shared" si="8"/>
        <v>851</v>
      </c>
    </row>
    <row r="11" spans="1:17" ht="15" customHeight="1">
      <c r="A11" s="21"/>
      <c r="B11" s="27" t="s">
        <v>14</v>
      </c>
      <c r="C11" s="28">
        <v>13</v>
      </c>
      <c r="D11" s="29">
        <f t="shared" si="0"/>
        <v>81.25</v>
      </c>
      <c r="E11" s="28">
        <v>3</v>
      </c>
      <c r="F11" s="29">
        <f t="shared" si="1"/>
        <v>18.75</v>
      </c>
      <c r="G11" s="25">
        <f t="shared" si="6"/>
        <v>16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13</v>
      </c>
      <c r="N11" s="29">
        <f t="shared" si="4"/>
        <v>81.25</v>
      </c>
      <c r="O11" s="28">
        <v>3</v>
      </c>
      <c r="P11" s="30">
        <f t="shared" si="5"/>
        <v>18.75</v>
      </c>
      <c r="Q11" s="25">
        <f t="shared" si="8"/>
        <v>16</v>
      </c>
    </row>
    <row r="12" spans="1:17" s="37" customFormat="1" ht="15" customHeight="1">
      <c r="A12" s="31"/>
      <c r="B12" s="32" t="s">
        <v>15</v>
      </c>
      <c r="C12" s="33">
        <f>SUM(C5:C11)</f>
        <v>44744</v>
      </c>
      <c r="D12" s="34">
        <f t="shared" si="0"/>
        <v>60.312453664388642</v>
      </c>
      <c r="E12" s="33">
        <f>SUM(E5:E11)</f>
        <v>29443</v>
      </c>
      <c r="F12" s="34">
        <f t="shared" si="1"/>
        <v>39.687546335611366</v>
      </c>
      <c r="G12" s="35">
        <f t="shared" si="6"/>
        <v>74187</v>
      </c>
      <c r="H12" s="33">
        <f>SUM(H5:H11)</f>
        <v>5936</v>
      </c>
      <c r="I12" s="34">
        <f t="shared" si="2"/>
        <v>57.586340706247576</v>
      </c>
      <c r="J12" s="33">
        <f>SUM(J5:J11)</f>
        <v>4372</v>
      </c>
      <c r="K12" s="34">
        <f t="shared" si="3"/>
        <v>42.413659293752424</v>
      </c>
      <c r="L12" s="35">
        <f t="shared" si="7"/>
        <v>10308</v>
      </c>
      <c r="M12" s="33">
        <f>SUM(M5:M11)</f>
        <v>50680</v>
      </c>
      <c r="N12" s="34">
        <f t="shared" si="4"/>
        <v>59.979880466299782</v>
      </c>
      <c r="O12" s="33">
        <f>SUM(O5:O11)</f>
        <v>33815</v>
      </c>
      <c r="P12" s="36">
        <f t="shared" si="5"/>
        <v>40.020119533700225</v>
      </c>
      <c r="Q12" s="35">
        <f t="shared" si="8"/>
        <v>84495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14.12.2011&amp;ROst</oddHeader>
    <oddFooter>&amp;R&amp;10Tabelle 41 mw</oddFooter>
  </headerFooter>
  <legacyDrawing r:id="rId2"/>
  <oleObjects>
    <oleObject progId="Word.Document.8" shapeId="409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Deutschland</vt:lpstr>
      <vt:lpstr>West</vt:lpstr>
      <vt:lpstr>Ost</vt:lpstr>
      <vt:lpstr>Deutschland!Druckbereich</vt:lpstr>
      <vt:lpstr>Ost!Druckbereich</vt:lpstr>
      <vt:lpstr>West!Druckbereich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2012-02-08T10:42:26Z</dcterms:created>
  <dcterms:modified xsi:type="dcterms:W3CDTF">2012-02-08T10:43:25Z</dcterms:modified>
</cp:coreProperties>
</file>