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780" windowHeight="11895"/>
  </bookViews>
  <sheets>
    <sheet name="Annaberg" sheetId="4" r:id="rId1"/>
    <sheet name="Bautzen" sheetId="6" r:id="rId2"/>
    <sheet name="Chemnitz" sheetId="7" r:id="rId3"/>
    <sheet name="Dresden" sheetId="8" r:id="rId4"/>
    <sheet name="Leipzig" sheetId="9" r:id="rId5"/>
    <sheet name="Oschatz" sheetId="10" r:id="rId6"/>
    <sheet name="Pirna" sheetId="11" r:id="rId7"/>
    <sheet name="Plauen" sheetId="12" r:id="rId8"/>
    <sheet name="Riesa" sheetId="13" r:id="rId9"/>
    <sheet name="Zwickau" sheetId="14" r:id="rId10"/>
  </sheets>
  <definedNames>
    <definedName name="_xlnm.Print_Area" localSheetId="0">Annaberg!$A$2:$Q$16</definedName>
    <definedName name="_xlnm.Print_Area" localSheetId="1">Bautzen!$A$2:$Q$16</definedName>
    <definedName name="_xlnm.Print_Area" localSheetId="2">Chemnitz!$A$2:$Q$16</definedName>
    <definedName name="_xlnm.Print_Area" localSheetId="3">Dresden!$A$2:$Q$16</definedName>
    <definedName name="_xlnm.Print_Area" localSheetId="4">Leipzig!$A$2:$Q$16</definedName>
    <definedName name="_xlnm.Print_Area" localSheetId="5">Oschatz!$A$2:$Q$16</definedName>
    <definedName name="_xlnm.Print_Area" localSheetId="6">Pirna!$A$2:$Q$16</definedName>
    <definedName name="_xlnm.Print_Area" localSheetId="7">Plauen!$A$2:$Q$16</definedName>
    <definedName name="_xlnm.Print_Area" localSheetId="8">Riesa!$A$2:$Q$16</definedName>
    <definedName name="_xlnm.Print_Area" localSheetId="9">Zwickau!$A$2:$Q$16</definedName>
  </definedNames>
  <calcPr calcId="125725"/>
</workbook>
</file>

<file path=xl/calcChain.xml><?xml version="1.0" encoding="utf-8"?>
<calcChain xmlns="http://schemas.openxmlformats.org/spreadsheetml/2006/main">
  <c r="J12" i="14"/>
  <c r="H12"/>
  <c r="E12"/>
  <c r="C12"/>
  <c r="P11"/>
  <c r="O11"/>
  <c r="Q11" s="1"/>
  <c r="N11"/>
  <c r="M11"/>
  <c r="L11"/>
  <c r="K11"/>
  <c r="I11"/>
  <c r="G11"/>
  <c r="F11"/>
  <c r="D11"/>
  <c r="N10"/>
  <c r="L10"/>
  <c r="K10"/>
  <c r="I10"/>
  <c r="G10"/>
  <c r="F10"/>
  <c r="D10"/>
  <c r="P9"/>
  <c r="L9"/>
  <c r="K9"/>
  <c r="I9"/>
  <c r="G9"/>
  <c r="F9"/>
  <c r="D9"/>
  <c r="N8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13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N7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12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N7"/>
  <c r="L7"/>
  <c r="K7"/>
  <c r="I7"/>
  <c r="G7"/>
  <c r="F7"/>
  <c r="D7"/>
  <c r="L6"/>
  <c r="K6"/>
  <c r="I6"/>
  <c r="G6"/>
  <c r="F6"/>
  <c r="D6"/>
  <c r="L5"/>
  <c r="K5"/>
  <c r="I5"/>
  <c r="G5"/>
  <c r="F5"/>
  <c r="D5"/>
  <c r="J12" i="11"/>
  <c r="H12"/>
  <c r="I12" s="1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N7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10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N8"/>
  <c r="L8"/>
  <c r="K8"/>
  <c r="I8"/>
  <c r="G8"/>
  <c r="F8"/>
  <c r="D8"/>
  <c r="P7"/>
  <c r="L7"/>
  <c r="K7"/>
  <c r="I7"/>
  <c r="G7"/>
  <c r="F7"/>
  <c r="D7"/>
  <c r="L6"/>
  <c r="K6"/>
  <c r="I6"/>
  <c r="G6"/>
  <c r="F6"/>
  <c r="D6"/>
  <c r="L5"/>
  <c r="K5"/>
  <c r="I5"/>
  <c r="G5"/>
  <c r="F5"/>
  <c r="D5"/>
  <c r="J12" i="9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8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P9"/>
  <c r="L9"/>
  <c r="K9"/>
  <c r="I9"/>
  <c r="G9"/>
  <c r="F9"/>
  <c r="D9"/>
  <c r="L8"/>
  <c r="K8"/>
  <c r="I8"/>
  <c r="G8"/>
  <c r="F8"/>
  <c r="D8"/>
  <c r="P7"/>
  <c r="L7"/>
  <c r="K7"/>
  <c r="I7"/>
  <c r="G7"/>
  <c r="F7"/>
  <c r="D7"/>
  <c r="N6"/>
  <c r="L6"/>
  <c r="K6"/>
  <c r="I6"/>
  <c r="G6"/>
  <c r="F6"/>
  <c r="D6"/>
  <c r="L5"/>
  <c r="K5"/>
  <c r="I5"/>
  <c r="G5"/>
  <c r="F5"/>
  <c r="D5"/>
  <c r="J12" i="7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6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O12"/>
  <c r="M12"/>
  <c r="L5"/>
  <c r="K5"/>
  <c r="I5"/>
  <c r="G5"/>
  <c r="F5"/>
  <c r="D5"/>
  <c r="J12" i="4"/>
  <c r="H12"/>
  <c r="E12"/>
  <c r="C12"/>
  <c r="P11"/>
  <c r="O11"/>
  <c r="Q11" s="1"/>
  <c r="N11"/>
  <c r="M11"/>
  <c r="L11"/>
  <c r="K11"/>
  <c r="I11"/>
  <c r="G11"/>
  <c r="F11"/>
  <c r="D11"/>
  <c r="N10"/>
  <c r="L10"/>
  <c r="K10"/>
  <c r="I10"/>
  <c r="G10"/>
  <c r="F10"/>
  <c r="D10"/>
  <c r="L9"/>
  <c r="K9"/>
  <c r="I9"/>
  <c r="G9"/>
  <c r="F9"/>
  <c r="D9"/>
  <c r="L8"/>
  <c r="K8"/>
  <c r="I8"/>
  <c r="G8"/>
  <c r="F8"/>
  <c r="D8"/>
  <c r="P7"/>
  <c r="L7"/>
  <c r="K7"/>
  <c r="I7"/>
  <c r="G7"/>
  <c r="F7"/>
  <c r="D7"/>
  <c r="N6"/>
  <c r="L6"/>
  <c r="K6"/>
  <c r="I6"/>
  <c r="G6"/>
  <c r="F6"/>
  <c r="D6"/>
  <c r="L5"/>
  <c r="K5"/>
  <c r="I5"/>
  <c r="G5"/>
  <c r="F5"/>
  <c r="D5"/>
  <c r="P10" i="14" l="1"/>
  <c r="N9"/>
  <c r="Q9"/>
  <c r="P8"/>
  <c r="P7"/>
  <c r="M12"/>
  <c r="N7"/>
  <c r="Q7"/>
  <c r="K12"/>
  <c r="I12"/>
  <c r="N6"/>
  <c r="P6"/>
  <c r="L12"/>
  <c r="D12"/>
  <c r="Q5"/>
  <c r="N5"/>
  <c r="P5"/>
  <c r="F12"/>
  <c r="Q6"/>
  <c r="Q8"/>
  <c r="Q10"/>
  <c r="G12"/>
  <c r="O12"/>
  <c r="I12" i="13"/>
  <c r="P10"/>
  <c r="N10"/>
  <c r="Q10"/>
  <c r="N9"/>
  <c r="F12"/>
  <c r="Q9"/>
  <c r="M12"/>
  <c r="N8"/>
  <c r="Q8"/>
  <c r="Q7"/>
  <c r="N6"/>
  <c r="Q6"/>
  <c r="L12"/>
  <c r="Q5"/>
  <c r="D12"/>
  <c r="G12"/>
  <c r="N5"/>
  <c r="P5"/>
  <c r="P7"/>
  <c r="P9"/>
  <c r="P11"/>
  <c r="K12"/>
  <c r="O12"/>
  <c r="P10" i="12"/>
  <c r="N10"/>
  <c r="Q10"/>
  <c r="N9"/>
  <c r="I12"/>
  <c r="Q9"/>
  <c r="N8"/>
  <c r="Q8"/>
  <c r="M12"/>
  <c r="Q7"/>
  <c r="P6"/>
  <c r="F12"/>
  <c r="N6"/>
  <c r="Q6"/>
  <c r="L12"/>
  <c r="Q5"/>
  <c r="D12"/>
  <c r="G12"/>
  <c r="N5"/>
  <c r="P5"/>
  <c r="P7"/>
  <c r="P9"/>
  <c r="P11"/>
  <c r="K12"/>
  <c r="O12"/>
  <c r="N12" s="1"/>
  <c r="P10" i="11"/>
  <c r="N10"/>
  <c r="Q10"/>
  <c r="N9"/>
  <c r="F12"/>
  <c r="Q9"/>
  <c r="N8"/>
  <c r="Q8"/>
  <c r="Q7"/>
  <c r="M12"/>
  <c r="N6"/>
  <c r="D12"/>
  <c r="Q6"/>
  <c r="L12"/>
  <c r="G12"/>
  <c r="Q5"/>
  <c r="N5"/>
  <c r="P5"/>
  <c r="P7"/>
  <c r="P9"/>
  <c r="P11"/>
  <c r="K12"/>
  <c r="O12"/>
  <c r="N10" i="10"/>
  <c r="P10"/>
  <c r="P9"/>
  <c r="N9"/>
  <c r="Q9"/>
  <c r="P8"/>
  <c r="N7"/>
  <c r="Q7"/>
  <c r="N6"/>
  <c r="M12"/>
  <c r="P6"/>
  <c r="I12"/>
  <c r="L12"/>
  <c r="D12"/>
  <c r="N5"/>
  <c r="P5"/>
  <c r="F12"/>
  <c r="Q5"/>
  <c r="Q6"/>
  <c r="Q8"/>
  <c r="Q10"/>
  <c r="G12"/>
  <c r="K12"/>
  <c r="O12"/>
  <c r="P10" i="9"/>
  <c r="N10"/>
  <c r="Q10"/>
  <c r="N9"/>
  <c r="Q9"/>
  <c r="I12"/>
  <c r="P8"/>
  <c r="N8"/>
  <c r="Q8"/>
  <c r="N7"/>
  <c r="Q7"/>
  <c r="M12"/>
  <c r="N6"/>
  <c r="Q6"/>
  <c r="L12"/>
  <c r="F12"/>
  <c r="Q5"/>
  <c r="D12"/>
  <c r="G12"/>
  <c r="N5"/>
  <c r="P5"/>
  <c r="P7"/>
  <c r="P9"/>
  <c r="P11"/>
  <c r="K12"/>
  <c r="O12"/>
  <c r="N10" i="8"/>
  <c r="P10"/>
  <c r="N9"/>
  <c r="Q9"/>
  <c r="N8"/>
  <c r="K12"/>
  <c r="P8"/>
  <c r="N7"/>
  <c r="Q7"/>
  <c r="M12"/>
  <c r="P6"/>
  <c r="F12"/>
  <c r="L12"/>
  <c r="N5"/>
  <c r="P5"/>
  <c r="I12"/>
  <c r="D12"/>
  <c r="Q5"/>
  <c r="Q6"/>
  <c r="Q8"/>
  <c r="Q10"/>
  <c r="G12"/>
  <c r="O12"/>
  <c r="N10" i="7"/>
  <c r="Q10"/>
  <c r="N9"/>
  <c r="Q9"/>
  <c r="N8"/>
  <c r="Q8"/>
  <c r="I12"/>
  <c r="N7"/>
  <c r="Q7"/>
  <c r="M12"/>
  <c r="N6"/>
  <c r="Q6"/>
  <c r="L12"/>
  <c r="F12"/>
  <c r="Q5"/>
  <c r="D12"/>
  <c r="G12"/>
  <c r="N5"/>
  <c r="P5"/>
  <c r="P7"/>
  <c r="P9"/>
  <c r="P11"/>
  <c r="K12"/>
  <c r="O12"/>
  <c r="N10" i="6"/>
  <c r="Q10"/>
  <c r="N9"/>
  <c r="Q9"/>
  <c r="P8"/>
  <c r="F12"/>
  <c r="N8"/>
  <c r="Q8"/>
  <c r="N7"/>
  <c r="Q7"/>
  <c r="P6"/>
  <c r="I12"/>
  <c r="Q6"/>
  <c r="N6"/>
  <c r="N12"/>
  <c r="L12"/>
  <c r="D12"/>
  <c r="G12"/>
  <c r="P12"/>
  <c r="Q12"/>
  <c r="Q5"/>
  <c r="N5"/>
  <c r="P5"/>
  <c r="P7"/>
  <c r="P9"/>
  <c r="P11"/>
  <c r="K12"/>
  <c r="P10" i="4"/>
  <c r="P9"/>
  <c r="N9"/>
  <c r="Q9"/>
  <c r="N8"/>
  <c r="D12"/>
  <c r="P8"/>
  <c r="N7"/>
  <c r="Q7"/>
  <c r="M12"/>
  <c r="P6"/>
  <c r="K12"/>
  <c r="L12"/>
  <c r="Q5"/>
  <c r="N5"/>
  <c r="P5"/>
  <c r="F12"/>
  <c r="Q6"/>
  <c r="Q8"/>
  <c r="Q10"/>
  <c r="G12"/>
  <c r="I12"/>
  <c r="O12"/>
  <c r="P12" i="14" l="1"/>
  <c r="Q12"/>
  <c r="N12"/>
  <c r="P12" i="13"/>
  <c r="Q12"/>
  <c r="N12"/>
  <c r="P12" i="12"/>
  <c r="Q12"/>
  <c r="P12" i="11"/>
  <c r="Q12"/>
  <c r="N12"/>
  <c r="P12" i="10"/>
  <c r="Q12"/>
  <c r="N12"/>
  <c r="P12" i="9"/>
  <c r="Q12"/>
  <c r="N12"/>
  <c r="P12" i="8"/>
  <c r="Q12"/>
  <c r="N12"/>
  <c r="P12" i="7"/>
  <c r="Q12"/>
  <c r="N12"/>
  <c r="P12" i="4"/>
  <c r="Q12"/>
  <c r="N12"/>
</calcChain>
</file>

<file path=xl/sharedStrings.xml><?xml version="1.0" encoding="utf-8"?>
<sst xmlns="http://schemas.openxmlformats.org/spreadsheetml/2006/main" count="300" uniqueCount="28">
  <si>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</si>
  <si>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</si>
  <si>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</si>
  <si>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</si>
  <si>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</si>
  <si>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</si>
  <si>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</si>
  <si>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</si>
  <si>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</si>
  <si>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</si>
  <si>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</si>
  <si>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</si>
  <si>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</si>
  <si>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</si>
  <si>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</si>
  <si>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</si>
  <si>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</si>
  <si>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Annaberg</t>
  </si>
  <si>
    <t>Quelle: Bundesinstitut für Berufsbildung, Erhebung zum 30. September 2011</t>
  </si>
  <si>
    <t>Neu abgeschlossene Ausbildungsverträge vom 01. Oktober 2010 bis zum 30. September 2011, unterteilt nach Zuständigkeitsbereichen und Geschlecht
 in Bautzen</t>
  </si>
  <si>
    <t>Neu abgeschlossene Ausbildungsverträge vom 01. Oktober 2010 bis zum 30. September 2011, unterteilt nach Zuständigkeitsbereichen und Geschlecht
 in Chemnitz</t>
  </si>
  <si>
    <t>Neu abgeschlossene Ausbildungsverträge vom 01. Oktober 2010 bis zum 30. September 2011, unterteilt nach Zuständigkeitsbereichen und Geschlecht
 in Dresden</t>
  </si>
  <si>
    <t>Neu abgeschlossene Ausbildungsverträge vom 01. Oktober 2010 bis zum 30. September 2011, unterteilt nach Zuständigkeitsbereichen und Geschlecht
 in Leipzig</t>
  </si>
  <si>
    <t>Neu abgeschlossene Ausbildungsverträge vom 01. Oktober 2010 bis zum 30. September 2011, unterteilt nach Zuständigkeitsbereichen und Geschlecht
 in Oschatz</t>
  </si>
  <si>
    <t>Neu abgeschlossene Ausbildungsverträge vom 01. Oktober 2010 bis zum 30. September 2011, unterteilt nach Zuständigkeitsbereichen und Geschlecht
 in Pirna</t>
  </si>
  <si>
    <t>Neu abgeschlossene Ausbildungsverträge vom 01. Oktober 2010 bis zum 30. September 2011, unterteilt nach Zuständigkeitsbereichen und Geschlecht
 in Plauen</t>
  </si>
  <si>
    <t>Neu abgeschlossene Ausbildungsverträge vom 01. Oktober 2010 bis zum 30. September 2011, unterteilt nach Zuständigkeitsbereichen und Geschlecht
 in Riesa</t>
  </si>
  <si>
    <t>Neu abgeschlossene Ausbildungsverträge vom 01. Oktober 2010 bis zum 30. September 2011, unterteilt nach Zuständigkeitsbereichen und Geschlecht
 in Zwickau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</si>
</sst>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164" fontId="1" fillId="0" borderId="0" xfId="1" applyNumberFormat="1" applyFill="1"/>
    <xf numFmtId="3" fontId="1" fillId="0" borderId="0" xfId="1" applyNumberFormat="1" applyFill="1"/>
    <xf numFmtId="164" fontId="1" fillId="0" borderId="0" xfId="1" applyNumberFormat="1" applyFill="1" applyAlignment="1">
      <alignment horizontal="center"/>
    </xf>
    <xf numFmtId="0" fontId="1" fillId="0" borderId="0" xfId="1" applyFill="1"/>
    <xf numFmtId="4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0.doc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4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5.doc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6.doc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7.doc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8.doc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9.doc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406</v>
      </c>
      <c r="D5" s="24">
        <f t="shared" ref="D5:D12" si="0">IF(C5+E5&lt;&gt;0,100*(C5/(C5+E5)),".")</f>
        <v>66.557377049180332</v>
      </c>
      <c r="E5" s="23">
        <v>204</v>
      </c>
      <c r="F5" s="24">
        <f t="shared" ref="F5:F12" si="1">IF(E5+C5&lt;&gt;0,100*(E5/(E5+C5)),".")</f>
        <v>33.442622950819676</v>
      </c>
      <c r="G5" s="25">
        <f>E5+C5</f>
        <v>610</v>
      </c>
      <c r="H5" s="23">
        <v>27</v>
      </c>
      <c r="I5" s="24">
        <f t="shared" ref="I5:I12" si="2">IF(H5+J5&lt;&gt;0,100*(H5/(H5+J5)),".")</f>
        <v>61.363636363636367</v>
      </c>
      <c r="J5" s="23">
        <v>17</v>
      </c>
      <c r="K5" s="24">
        <f t="shared" ref="K5:K12" si="3">IF(J5+H5&lt;&gt;0,100*(J5/(J5+H5)),".")</f>
        <v>38.636363636363633</v>
      </c>
      <c r="L5" s="25">
        <f>J5+H5</f>
        <v>44</v>
      </c>
      <c r="M5" s="23">
        <v>433</v>
      </c>
      <c r="N5" s="24">
        <f t="shared" ref="N5:N12" si="4">IF(M5+O5&lt;&gt;0,100*(M5/(M5+O5)),".")</f>
        <v>66.207951070336392</v>
      </c>
      <c r="O5" s="23">
        <v>221</v>
      </c>
      <c r="P5" s="26">
        <f t="shared" ref="P5:P12" si="5">IF(O5+M5&lt;&gt;0,100*(O5/(O5+M5)),".")</f>
        <v>33.792048929663608</v>
      </c>
      <c r="Q5" s="25">
        <f>O5+M5</f>
        <v>654</v>
      </c>
    </row>
    <row r="6" spans="1:17" ht="15" customHeight="1">
      <c r="A6" s="21"/>
      <c r="B6" s="22" t="s">
        <v>9</v>
      </c>
      <c r="C6" s="23">
        <v>181</v>
      </c>
      <c r="D6" s="24">
        <f t="shared" si="0"/>
        <v>74.793388429752056</v>
      </c>
      <c r="E6" s="23">
        <v>61</v>
      </c>
      <c r="F6" s="24">
        <f t="shared" si="1"/>
        <v>25.206611570247933</v>
      </c>
      <c r="G6" s="25">
        <f>E6+C6</f>
        <v>242</v>
      </c>
      <c r="H6" s="23">
        <v>8</v>
      </c>
      <c r="I6" s="24">
        <f t="shared" si="2"/>
        <v>72.727272727272734</v>
      </c>
      <c r="J6" s="23">
        <v>3</v>
      </c>
      <c r="K6" s="24">
        <f t="shared" si="3"/>
        <v>27.27272727272727</v>
      </c>
      <c r="L6" s="25">
        <f>J6+H6</f>
        <v>11</v>
      </c>
      <c r="M6" s="23">
        <v>189</v>
      </c>
      <c r="N6" s="24">
        <f t="shared" si="4"/>
        <v>74.703557312252968</v>
      </c>
      <c r="O6" s="23">
        <v>64</v>
      </c>
      <c r="P6" s="26">
        <f t="shared" si="5"/>
        <v>25.296442687747035</v>
      </c>
      <c r="Q6" s="25">
        <f>O6+M6</f>
        <v>253</v>
      </c>
    </row>
    <row r="7" spans="1:17" ht="15" customHeight="1">
      <c r="A7" s="21"/>
      <c r="B7" s="22" t="s">
        <v>10</v>
      </c>
      <c r="C7" s="23">
        <v>12</v>
      </c>
      <c r="D7" s="24">
        <f t="shared" si="0"/>
        <v>36.363636363636367</v>
      </c>
      <c r="E7" s="23">
        <v>21</v>
      </c>
      <c r="F7" s="24">
        <f t="shared" si="1"/>
        <v>63.636363636363633</v>
      </c>
      <c r="G7" s="25">
        <f t="shared" ref="G7:G12" si="6">E7+C7</f>
        <v>33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12</v>
      </c>
      <c r="N7" s="24">
        <f t="shared" si="4"/>
        <v>36.363636363636367</v>
      </c>
      <c r="O7" s="23">
        <v>21</v>
      </c>
      <c r="P7" s="26">
        <f t="shared" si="5"/>
        <v>63.636363636363633</v>
      </c>
      <c r="Q7" s="25">
        <f t="shared" ref="Q7:Q12" si="8">O7+M7</f>
        <v>33</v>
      </c>
    </row>
    <row r="8" spans="1:17" ht="15" customHeight="1">
      <c r="A8" s="21"/>
      <c r="B8" s="22" t="s">
        <v>11</v>
      </c>
      <c r="C8" s="23">
        <v>27</v>
      </c>
      <c r="D8" s="24">
        <f t="shared" si="0"/>
        <v>72.972972972972968</v>
      </c>
      <c r="E8" s="23">
        <v>10</v>
      </c>
      <c r="F8" s="24">
        <f t="shared" si="1"/>
        <v>27.027027027027028</v>
      </c>
      <c r="G8" s="25">
        <f t="shared" si="6"/>
        <v>37</v>
      </c>
      <c r="H8" s="23">
        <v>5</v>
      </c>
      <c r="I8" s="24">
        <f t="shared" si="2"/>
        <v>83.333333333333343</v>
      </c>
      <c r="J8" s="23">
        <v>1</v>
      </c>
      <c r="K8" s="24">
        <f t="shared" si="3"/>
        <v>16.666666666666664</v>
      </c>
      <c r="L8" s="25">
        <f t="shared" si="7"/>
        <v>6</v>
      </c>
      <c r="M8" s="23">
        <v>32</v>
      </c>
      <c r="N8" s="24">
        <f t="shared" si="4"/>
        <v>74.418604651162795</v>
      </c>
      <c r="O8" s="23">
        <v>11</v>
      </c>
      <c r="P8" s="26">
        <f t="shared" si="5"/>
        <v>25.581395348837212</v>
      </c>
      <c r="Q8" s="25">
        <f t="shared" si="8"/>
        <v>43</v>
      </c>
    </row>
    <row r="9" spans="1:17" ht="15" customHeight="1">
      <c r="A9" s="21"/>
      <c r="B9" s="22" t="s">
        <v>12</v>
      </c>
      <c r="C9" s="23">
        <v>2</v>
      </c>
      <c r="D9" s="24">
        <f t="shared" si="0"/>
        <v>5.7142857142857144</v>
      </c>
      <c r="E9" s="23">
        <v>33</v>
      </c>
      <c r="F9" s="24">
        <f t="shared" si="1"/>
        <v>94.285714285714278</v>
      </c>
      <c r="G9" s="25">
        <f t="shared" si="6"/>
        <v>35</v>
      </c>
      <c r="H9" s="23">
        <v>0</v>
      </c>
      <c r="I9" s="24" t="str">
        <f t="shared" si="2"/>
        <v>.</v>
      </c>
      <c r="J9" s="23">
        <v>0</v>
      </c>
      <c r="K9" s="24" t="str">
        <f t="shared" si="3"/>
        <v>.</v>
      </c>
      <c r="L9" s="25">
        <f t="shared" si="7"/>
        <v>0</v>
      </c>
      <c r="M9" s="23">
        <v>2</v>
      </c>
      <c r="N9" s="24">
        <f t="shared" si="4"/>
        <v>5.7142857142857144</v>
      </c>
      <c r="O9" s="23">
        <v>33</v>
      </c>
      <c r="P9" s="26">
        <f t="shared" si="5"/>
        <v>94.285714285714278</v>
      </c>
      <c r="Q9" s="25">
        <f t="shared" si="8"/>
        <v>35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16.666666666666664</v>
      </c>
      <c r="E10" s="23">
        <v>5</v>
      </c>
      <c r="F10" s="24">
        <f t="shared" si="1"/>
        <v>83.333333333333343</v>
      </c>
      <c r="G10" s="25">
        <f t="shared" si="6"/>
        <v>6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16.666666666666664</v>
      </c>
      <c r="O10" s="23">
        <v>5</v>
      </c>
      <c r="P10" s="26">
        <f t="shared" si="5"/>
        <v>83.333333333333343</v>
      </c>
      <c r="Q10" s="25">
        <f t="shared" si="8"/>
        <v>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629</v>
      </c>
      <c r="D12" s="34">
        <f t="shared" si="0"/>
        <v>65.316718587746621</v>
      </c>
      <c r="E12" s="33">
        <f>SUM(E5:E11)</f>
        <v>334</v>
      </c>
      <c r="F12" s="34">
        <f t="shared" si="1"/>
        <v>34.683281412253372</v>
      </c>
      <c r="G12" s="35">
        <f t="shared" si="6"/>
        <v>963</v>
      </c>
      <c r="H12" s="33">
        <f>SUM(H5:H11)</f>
        <v>40</v>
      </c>
      <c r="I12" s="34">
        <f t="shared" si="2"/>
        <v>65.573770491803273</v>
      </c>
      <c r="J12" s="33">
        <f>SUM(J5:J11)</f>
        <v>21</v>
      </c>
      <c r="K12" s="34">
        <f t="shared" si="3"/>
        <v>34.42622950819672</v>
      </c>
      <c r="L12" s="35">
        <f t="shared" si="7"/>
        <v>61</v>
      </c>
      <c r="M12" s="33">
        <f>SUM(M5:M11)</f>
        <v>669</v>
      </c>
      <c r="N12" s="34">
        <f t="shared" si="4"/>
        <v>65.33203125</v>
      </c>
      <c r="O12" s="33">
        <f>SUM(O5:O11)</f>
        <v>355</v>
      </c>
      <c r="P12" s="36">
        <f t="shared" si="5"/>
        <v>34.66796875</v>
      </c>
      <c r="Q12" s="35">
        <f t="shared" si="8"/>
        <v>1024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14.12.2011&amp;RAnnaberg</oddHeader>
    <oddFooter>&amp;R&amp;10Tabelle 41.2 mw</oddFooter>
  </headerFooter>
  <legacyDrawing r:id="rId2"/>
  <oleObjects>
    <oleObject progId="Word.Document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797</v>
      </c>
      <c r="D5" s="24">
        <f t="shared" ref="D5:D12" si="0">IF(C5+E5&lt;&gt;0,100*(C5/(C5+E5)),".")</f>
        <v>60.424564063684606</v>
      </c>
      <c r="E5" s="23">
        <v>522</v>
      </c>
      <c r="F5" s="24">
        <f t="shared" ref="F5:F12" si="1">IF(E5+C5&lt;&gt;0,100*(E5/(E5+C5)),".")</f>
        <v>39.575435936315387</v>
      </c>
      <c r="G5" s="25">
        <f>E5+C5</f>
        <v>1319</v>
      </c>
      <c r="H5" s="23">
        <v>112</v>
      </c>
      <c r="I5" s="24">
        <f t="shared" ref="I5:I12" si="2">IF(H5+J5&lt;&gt;0,100*(H5/(H5+J5)),".")</f>
        <v>50</v>
      </c>
      <c r="J5" s="23">
        <v>112</v>
      </c>
      <c r="K5" s="24">
        <f t="shared" ref="K5:K12" si="3">IF(J5+H5&lt;&gt;0,100*(J5/(J5+H5)),".")</f>
        <v>50</v>
      </c>
      <c r="L5" s="25">
        <f>J5+H5</f>
        <v>224</v>
      </c>
      <c r="M5" s="23">
        <v>909</v>
      </c>
      <c r="N5" s="24">
        <f t="shared" ref="N5:N12" si="4">IF(M5+O5&lt;&gt;0,100*(M5/(M5+O5)),".")</f>
        <v>58.911211924821771</v>
      </c>
      <c r="O5" s="23">
        <v>634</v>
      </c>
      <c r="P5" s="26">
        <f t="shared" ref="P5:P12" si="5">IF(O5+M5&lt;&gt;0,100*(O5/(O5+M5)),".")</f>
        <v>41.088788075178222</v>
      </c>
      <c r="Q5" s="25">
        <f>O5+M5</f>
        <v>1543</v>
      </c>
    </row>
    <row r="6" spans="1:17" ht="15" customHeight="1">
      <c r="A6" s="21"/>
      <c r="B6" s="22" t="s">
        <v>9</v>
      </c>
      <c r="C6" s="23">
        <v>311</v>
      </c>
      <c r="D6" s="24">
        <f t="shared" si="0"/>
        <v>74.224343675417657</v>
      </c>
      <c r="E6" s="23">
        <v>108</v>
      </c>
      <c r="F6" s="24">
        <f t="shared" si="1"/>
        <v>25.775656324582343</v>
      </c>
      <c r="G6" s="25">
        <f>E6+C6</f>
        <v>419</v>
      </c>
      <c r="H6" s="23">
        <v>25</v>
      </c>
      <c r="I6" s="24">
        <f t="shared" si="2"/>
        <v>78.125</v>
      </c>
      <c r="J6" s="23">
        <v>7</v>
      </c>
      <c r="K6" s="24">
        <f t="shared" si="3"/>
        <v>21.875</v>
      </c>
      <c r="L6" s="25">
        <f>J6+H6</f>
        <v>32</v>
      </c>
      <c r="M6" s="23">
        <v>336</v>
      </c>
      <c r="N6" s="24">
        <f t="shared" si="4"/>
        <v>74.50110864745011</v>
      </c>
      <c r="O6" s="23">
        <v>115</v>
      </c>
      <c r="P6" s="26">
        <f t="shared" si="5"/>
        <v>25.49889135254989</v>
      </c>
      <c r="Q6" s="25">
        <f>O6+M6</f>
        <v>451</v>
      </c>
    </row>
    <row r="7" spans="1:17" ht="15" customHeight="1">
      <c r="A7" s="21"/>
      <c r="B7" s="22" t="s">
        <v>10</v>
      </c>
      <c r="C7" s="23">
        <v>11</v>
      </c>
      <c r="D7" s="24">
        <f t="shared" si="0"/>
        <v>32.352941176470587</v>
      </c>
      <c r="E7" s="23">
        <v>23</v>
      </c>
      <c r="F7" s="24">
        <f t="shared" si="1"/>
        <v>67.64705882352942</v>
      </c>
      <c r="G7" s="25">
        <f t="shared" ref="G7:G12" si="6">E7+C7</f>
        <v>34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11</v>
      </c>
      <c r="N7" s="24">
        <f t="shared" si="4"/>
        <v>32.352941176470587</v>
      </c>
      <c r="O7" s="23">
        <v>23</v>
      </c>
      <c r="P7" s="26">
        <f t="shared" si="5"/>
        <v>67.64705882352942</v>
      </c>
      <c r="Q7" s="25">
        <f t="shared" ref="Q7:Q12" si="8">O7+M7</f>
        <v>34</v>
      </c>
    </row>
    <row r="8" spans="1:17" ht="15" customHeight="1">
      <c r="A8" s="21"/>
      <c r="B8" s="22" t="s">
        <v>11</v>
      </c>
      <c r="C8" s="23">
        <v>27</v>
      </c>
      <c r="D8" s="24">
        <f t="shared" si="0"/>
        <v>62.790697674418603</v>
      </c>
      <c r="E8" s="23">
        <v>16</v>
      </c>
      <c r="F8" s="24">
        <f t="shared" si="1"/>
        <v>37.209302325581397</v>
      </c>
      <c r="G8" s="25">
        <f t="shared" si="6"/>
        <v>43</v>
      </c>
      <c r="H8" s="23">
        <v>8</v>
      </c>
      <c r="I8" s="24">
        <f t="shared" si="2"/>
        <v>53.333333333333336</v>
      </c>
      <c r="J8" s="23">
        <v>7</v>
      </c>
      <c r="K8" s="24">
        <f t="shared" si="3"/>
        <v>46.666666666666664</v>
      </c>
      <c r="L8" s="25">
        <f t="shared" si="7"/>
        <v>15</v>
      </c>
      <c r="M8" s="23">
        <v>35</v>
      </c>
      <c r="N8" s="24">
        <f t="shared" si="4"/>
        <v>60.344827586206897</v>
      </c>
      <c r="O8" s="23">
        <v>23</v>
      </c>
      <c r="P8" s="26">
        <f t="shared" si="5"/>
        <v>39.655172413793103</v>
      </c>
      <c r="Q8" s="25">
        <f t="shared" si="8"/>
        <v>58</v>
      </c>
    </row>
    <row r="9" spans="1:17" ht="15" customHeight="1">
      <c r="A9" s="21"/>
      <c r="B9" s="22" t="s">
        <v>12</v>
      </c>
      <c r="C9" s="23">
        <v>7</v>
      </c>
      <c r="D9" s="24">
        <f t="shared" si="0"/>
        <v>8.536585365853659</v>
      </c>
      <c r="E9" s="23">
        <v>75</v>
      </c>
      <c r="F9" s="24">
        <f t="shared" si="1"/>
        <v>91.463414634146346</v>
      </c>
      <c r="G9" s="25">
        <f t="shared" si="6"/>
        <v>82</v>
      </c>
      <c r="H9" s="23">
        <v>0</v>
      </c>
      <c r="I9" s="24" t="str">
        <f t="shared" si="2"/>
        <v>.</v>
      </c>
      <c r="J9" s="23">
        <v>0</v>
      </c>
      <c r="K9" s="24" t="str">
        <f t="shared" si="3"/>
        <v>.</v>
      </c>
      <c r="L9" s="25">
        <f t="shared" si="7"/>
        <v>0</v>
      </c>
      <c r="M9" s="23">
        <v>7</v>
      </c>
      <c r="N9" s="24">
        <f t="shared" si="4"/>
        <v>8.536585365853659</v>
      </c>
      <c r="O9" s="23">
        <v>75</v>
      </c>
      <c r="P9" s="26">
        <f t="shared" si="5"/>
        <v>91.463414634146346</v>
      </c>
      <c r="Q9" s="25">
        <f t="shared" si="8"/>
        <v>82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8</v>
      </c>
      <c r="F10" s="24">
        <f t="shared" si="1"/>
        <v>100</v>
      </c>
      <c r="G10" s="25">
        <f t="shared" si="6"/>
        <v>8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8</v>
      </c>
      <c r="P10" s="26">
        <f t="shared" si="5"/>
        <v>100</v>
      </c>
      <c r="Q10" s="25">
        <f t="shared" si="8"/>
        <v>8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1153</v>
      </c>
      <c r="D12" s="34">
        <f t="shared" si="0"/>
        <v>60.524934383202101</v>
      </c>
      <c r="E12" s="33">
        <f>SUM(E5:E11)</f>
        <v>752</v>
      </c>
      <c r="F12" s="34">
        <f t="shared" si="1"/>
        <v>39.475065616797899</v>
      </c>
      <c r="G12" s="35">
        <f t="shared" si="6"/>
        <v>1905</v>
      </c>
      <c r="H12" s="33">
        <f>SUM(H5:H11)</f>
        <v>145</v>
      </c>
      <c r="I12" s="34">
        <f t="shared" si="2"/>
        <v>53.505535055350549</v>
      </c>
      <c r="J12" s="33">
        <f>SUM(J5:J11)</f>
        <v>126</v>
      </c>
      <c r="K12" s="34">
        <f t="shared" si="3"/>
        <v>46.494464944649444</v>
      </c>
      <c r="L12" s="35">
        <f t="shared" si="7"/>
        <v>271</v>
      </c>
      <c r="M12" s="33">
        <f>SUM(M5:M11)</f>
        <v>1298</v>
      </c>
      <c r="N12" s="34">
        <f t="shared" si="4"/>
        <v>59.650735294117652</v>
      </c>
      <c r="O12" s="33">
        <f>SUM(O5:O11)</f>
        <v>878</v>
      </c>
      <c r="P12" s="36">
        <f t="shared" si="5"/>
        <v>40.349264705882355</v>
      </c>
      <c r="Q12" s="35">
        <f t="shared" si="8"/>
        <v>2176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14.12.2011&amp;RZwickau</oddHeader>
    <oddFooter>&amp;R&amp;10Tabelle 41.2 mw</oddFooter>
  </headerFooter>
  <legacyDrawing r:id="rId2"/>
  <oleObjects>
    <oleObject progId="Word.Document.8" shapeId="1126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906</v>
      </c>
      <c r="D5" s="24">
        <f t="shared" ref="D5:D12" si="0">IF(C5+E5&lt;&gt;0,100*(C5/(C5+E5)),".")</f>
        <v>61.96990424076607</v>
      </c>
      <c r="E5" s="23">
        <v>556</v>
      </c>
      <c r="F5" s="24">
        <f t="shared" ref="F5:F12" si="1">IF(E5+C5&lt;&gt;0,100*(E5/(E5+C5)),".")</f>
        <v>38.03009575923393</v>
      </c>
      <c r="G5" s="25">
        <f>E5+C5</f>
        <v>1462</v>
      </c>
      <c r="H5" s="23">
        <v>86</v>
      </c>
      <c r="I5" s="24">
        <f t="shared" ref="I5:I12" si="2">IF(H5+J5&lt;&gt;0,100*(H5/(H5+J5)),".")</f>
        <v>53.41614906832298</v>
      </c>
      <c r="J5" s="23">
        <v>75</v>
      </c>
      <c r="K5" s="24">
        <f t="shared" ref="K5:K12" si="3">IF(J5+H5&lt;&gt;0,100*(J5/(J5+H5)),".")</f>
        <v>46.58385093167702</v>
      </c>
      <c r="L5" s="25">
        <f>J5+H5</f>
        <v>161</v>
      </c>
      <c r="M5" s="23">
        <v>992</v>
      </c>
      <c r="N5" s="24">
        <f t="shared" ref="N5:N12" si="4">IF(M5+O5&lt;&gt;0,100*(M5/(M5+O5)),".")</f>
        <v>61.12138016019717</v>
      </c>
      <c r="O5" s="23">
        <v>631</v>
      </c>
      <c r="P5" s="26">
        <f t="shared" ref="P5:P12" si="5">IF(O5+M5&lt;&gt;0,100*(O5/(O5+M5)),".")</f>
        <v>38.878619839802838</v>
      </c>
      <c r="Q5" s="25">
        <f>O5+M5</f>
        <v>1623</v>
      </c>
    </row>
    <row r="6" spans="1:17" ht="15" customHeight="1">
      <c r="A6" s="21"/>
      <c r="B6" s="22" t="s">
        <v>9</v>
      </c>
      <c r="C6" s="23">
        <v>388</v>
      </c>
      <c r="D6" s="24">
        <f t="shared" si="0"/>
        <v>74.045801526717554</v>
      </c>
      <c r="E6" s="23">
        <v>136</v>
      </c>
      <c r="F6" s="24">
        <f t="shared" si="1"/>
        <v>25.954198473282442</v>
      </c>
      <c r="G6" s="25">
        <f>E6+C6</f>
        <v>524</v>
      </c>
      <c r="H6" s="23">
        <v>63</v>
      </c>
      <c r="I6" s="24">
        <f t="shared" si="2"/>
        <v>88.732394366197184</v>
      </c>
      <c r="J6" s="23">
        <v>8</v>
      </c>
      <c r="K6" s="24">
        <f t="shared" si="3"/>
        <v>11.267605633802818</v>
      </c>
      <c r="L6" s="25">
        <f>J6+H6</f>
        <v>71</v>
      </c>
      <c r="M6" s="23">
        <v>451</v>
      </c>
      <c r="N6" s="24">
        <f t="shared" si="4"/>
        <v>75.798319327731093</v>
      </c>
      <c r="O6" s="23">
        <v>144</v>
      </c>
      <c r="P6" s="26">
        <f t="shared" si="5"/>
        <v>24.201680672268907</v>
      </c>
      <c r="Q6" s="25">
        <f>O6+M6</f>
        <v>595</v>
      </c>
    </row>
    <row r="7" spans="1:17" ht="15" customHeight="1">
      <c r="A7" s="21"/>
      <c r="B7" s="22" t="s">
        <v>10</v>
      </c>
      <c r="C7" s="23">
        <v>16</v>
      </c>
      <c r="D7" s="24">
        <f t="shared" si="0"/>
        <v>29.629629629629626</v>
      </c>
      <c r="E7" s="23">
        <v>38</v>
      </c>
      <c r="F7" s="24">
        <f t="shared" si="1"/>
        <v>70.370370370370367</v>
      </c>
      <c r="G7" s="25">
        <f t="shared" ref="G7:G12" si="6">E7+C7</f>
        <v>54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16</v>
      </c>
      <c r="N7" s="24">
        <f t="shared" si="4"/>
        <v>29.629629629629626</v>
      </c>
      <c r="O7" s="23">
        <v>38</v>
      </c>
      <c r="P7" s="26">
        <f t="shared" si="5"/>
        <v>70.370370370370367</v>
      </c>
      <c r="Q7" s="25">
        <f t="shared" ref="Q7:Q12" si="8">O7+M7</f>
        <v>54</v>
      </c>
    </row>
    <row r="8" spans="1:17" ht="15" customHeight="1">
      <c r="A8" s="21"/>
      <c r="B8" s="22" t="s">
        <v>11</v>
      </c>
      <c r="C8" s="23">
        <v>79</v>
      </c>
      <c r="D8" s="24">
        <f t="shared" si="0"/>
        <v>75.238095238095241</v>
      </c>
      <c r="E8" s="23">
        <v>26</v>
      </c>
      <c r="F8" s="24">
        <f t="shared" si="1"/>
        <v>24.761904761904763</v>
      </c>
      <c r="G8" s="25">
        <f t="shared" si="6"/>
        <v>105</v>
      </c>
      <c r="H8" s="23">
        <v>9</v>
      </c>
      <c r="I8" s="24">
        <f t="shared" si="2"/>
        <v>90</v>
      </c>
      <c r="J8" s="23">
        <v>1</v>
      </c>
      <c r="K8" s="24">
        <f t="shared" si="3"/>
        <v>10</v>
      </c>
      <c r="L8" s="25">
        <f t="shared" si="7"/>
        <v>10</v>
      </c>
      <c r="M8" s="23">
        <v>88</v>
      </c>
      <c r="N8" s="24">
        <f t="shared" si="4"/>
        <v>76.521739130434781</v>
      </c>
      <c r="O8" s="23">
        <v>27</v>
      </c>
      <c r="P8" s="26">
        <f t="shared" si="5"/>
        <v>23.478260869565219</v>
      </c>
      <c r="Q8" s="25">
        <f t="shared" si="8"/>
        <v>115</v>
      </c>
    </row>
    <row r="9" spans="1:17" ht="15" customHeight="1">
      <c r="A9" s="21"/>
      <c r="B9" s="22" t="s">
        <v>12</v>
      </c>
      <c r="C9" s="23">
        <v>6</v>
      </c>
      <c r="D9" s="24">
        <f t="shared" si="0"/>
        <v>7.7922077922077921</v>
      </c>
      <c r="E9" s="23">
        <v>71</v>
      </c>
      <c r="F9" s="24">
        <f t="shared" si="1"/>
        <v>92.20779220779221</v>
      </c>
      <c r="G9" s="25">
        <f t="shared" si="6"/>
        <v>77</v>
      </c>
      <c r="H9" s="23">
        <v>0</v>
      </c>
      <c r="I9" s="24" t="str">
        <f t="shared" si="2"/>
        <v>.</v>
      </c>
      <c r="J9" s="23">
        <v>0</v>
      </c>
      <c r="K9" s="24" t="str">
        <f t="shared" si="3"/>
        <v>.</v>
      </c>
      <c r="L9" s="25">
        <f t="shared" si="7"/>
        <v>0</v>
      </c>
      <c r="M9" s="23">
        <v>6</v>
      </c>
      <c r="N9" s="24">
        <f t="shared" si="4"/>
        <v>7.7922077922077921</v>
      </c>
      <c r="O9" s="23">
        <v>71</v>
      </c>
      <c r="P9" s="26">
        <f t="shared" si="5"/>
        <v>92.20779220779221</v>
      </c>
      <c r="Q9" s="25">
        <f t="shared" si="8"/>
        <v>77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19</v>
      </c>
      <c r="F10" s="24">
        <f t="shared" si="1"/>
        <v>100</v>
      </c>
      <c r="G10" s="25">
        <f t="shared" si="6"/>
        <v>19</v>
      </c>
      <c r="H10" s="23">
        <v>1</v>
      </c>
      <c r="I10" s="24">
        <f t="shared" si="2"/>
        <v>50</v>
      </c>
      <c r="J10" s="23">
        <v>1</v>
      </c>
      <c r="K10" s="24">
        <f t="shared" si="3"/>
        <v>50</v>
      </c>
      <c r="L10" s="25">
        <f t="shared" si="7"/>
        <v>2</v>
      </c>
      <c r="M10" s="23">
        <v>1</v>
      </c>
      <c r="N10" s="24">
        <f t="shared" si="4"/>
        <v>4.7619047619047619</v>
      </c>
      <c r="O10" s="23">
        <v>20</v>
      </c>
      <c r="P10" s="26">
        <f t="shared" si="5"/>
        <v>95.238095238095227</v>
      </c>
      <c r="Q10" s="25">
        <f t="shared" si="8"/>
        <v>21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1395</v>
      </c>
      <c r="D12" s="34">
        <f t="shared" si="0"/>
        <v>62.248995983935743</v>
      </c>
      <c r="E12" s="33">
        <f>SUM(E5:E11)</f>
        <v>846</v>
      </c>
      <c r="F12" s="34">
        <f t="shared" si="1"/>
        <v>37.751004016064257</v>
      </c>
      <c r="G12" s="35">
        <f t="shared" si="6"/>
        <v>2241</v>
      </c>
      <c r="H12" s="33">
        <f>SUM(H5:H11)</f>
        <v>159</v>
      </c>
      <c r="I12" s="34">
        <f t="shared" si="2"/>
        <v>65.163934426229503</v>
      </c>
      <c r="J12" s="33">
        <f>SUM(J5:J11)</f>
        <v>85</v>
      </c>
      <c r="K12" s="34">
        <f t="shared" si="3"/>
        <v>34.83606557377049</v>
      </c>
      <c r="L12" s="35">
        <f t="shared" si="7"/>
        <v>244</v>
      </c>
      <c r="M12" s="33">
        <f>SUM(M5:M11)</f>
        <v>1554</v>
      </c>
      <c r="N12" s="34">
        <f t="shared" si="4"/>
        <v>62.535211267605639</v>
      </c>
      <c r="O12" s="33">
        <f>SUM(O5:O11)</f>
        <v>931</v>
      </c>
      <c r="P12" s="36">
        <f t="shared" si="5"/>
        <v>37.464788732394368</v>
      </c>
      <c r="Q12" s="35">
        <f t="shared" si="8"/>
        <v>2485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14.12.2011&amp;RBautzen</oddHeader>
    <oddFooter>&amp;R&amp;10Tabelle 41.2 mw</oddFooter>
  </headerFooter>
  <legacyDrawing r:id="rId2"/>
  <oleObjects>
    <oleObject progId="Word.Document.8" shapeId="307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901</v>
      </c>
      <c r="D5" s="24">
        <f t="shared" ref="D5:D12" si="0">IF(C5+E5&lt;&gt;0,100*(C5/(C5+E5)),".")</f>
        <v>61.084745762711869</v>
      </c>
      <c r="E5" s="23">
        <v>574</v>
      </c>
      <c r="F5" s="24">
        <f t="shared" ref="F5:F12" si="1">IF(E5+C5&lt;&gt;0,100*(E5/(E5+C5)),".")</f>
        <v>38.915254237288138</v>
      </c>
      <c r="G5" s="25">
        <f>E5+C5</f>
        <v>1475</v>
      </c>
      <c r="H5" s="23">
        <v>103</v>
      </c>
      <c r="I5" s="24">
        <f t="shared" ref="I5:I12" si="2">IF(H5+J5&lt;&gt;0,100*(H5/(H5+J5)),".")</f>
        <v>61.30952380952381</v>
      </c>
      <c r="J5" s="23">
        <v>65</v>
      </c>
      <c r="K5" s="24">
        <f t="shared" ref="K5:K12" si="3">IF(J5+H5&lt;&gt;0,100*(J5/(J5+H5)),".")</f>
        <v>38.69047619047619</v>
      </c>
      <c r="L5" s="25">
        <f>J5+H5</f>
        <v>168</v>
      </c>
      <c r="M5" s="23">
        <v>1004</v>
      </c>
      <c r="N5" s="24">
        <f t="shared" ref="N5:N12" si="4">IF(M5+O5&lt;&gt;0,100*(M5/(M5+O5)),".")</f>
        <v>61.10772976262934</v>
      </c>
      <c r="O5" s="23">
        <v>639</v>
      </c>
      <c r="P5" s="26">
        <f t="shared" ref="P5:P12" si="5">IF(O5+M5&lt;&gt;0,100*(O5/(O5+M5)),".")</f>
        <v>38.89227023737066</v>
      </c>
      <c r="Q5" s="25">
        <f>O5+M5</f>
        <v>1643</v>
      </c>
    </row>
    <row r="6" spans="1:17" ht="15" customHeight="1">
      <c r="A6" s="21"/>
      <c r="B6" s="22" t="s">
        <v>9</v>
      </c>
      <c r="C6" s="23">
        <v>408</v>
      </c>
      <c r="D6" s="24">
        <f t="shared" si="0"/>
        <v>70.588235294117652</v>
      </c>
      <c r="E6" s="23">
        <v>170</v>
      </c>
      <c r="F6" s="24">
        <f t="shared" si="1"/>
        <v>29.411764705882355</v>
      </c>
      <c r="G6" s="25">
        <f>E6+C6</f>
        <v>578</v>
      </c>
      <c r="H6" s="23">
        <v>30</v>
      </c>
      <c r="I6" s="24">
        <f t="shared" si="2"/>
        <v>81.081081081081081</v>
      </c>
      <c r="J6" s="23">
        <v>7</v>
      </c>
      <c r="K6" s="24">
        <f t="shared" si="3"/>
        <v>18.918918918918919</v>
      </c>
      <c r="L6" s="25">
        <f>J6+H6</f>
        <v>37</v>
      </c>
      <c r="M6" s="23">
        <v>438</v>
      </c>
      <c r="N6" s="24">
        <f t="shared" si="4"/>
        <v>71.219512195121951</v>
      </c>
      <c r="O6" s="23">
        <v>177</v>
      </c>
      <c r="P6" s="26">
        <f t="shared" si="5"/>
        <v>28.780487804878046</v>
      </c>
      <c r="Q6" s="25">
        <f>O6+M6</f>
        <v>615</v>
      </c>
    </row>
    <row r="7" spans="1:17" ht="15" customHeight="1">
      <c r="A7" s="21"/>
      <c r="B7" s="22" t="s">
        <v>10</v>
      </c>
      <c r="C7" s="23">
        <v>34</v>
      </c>
      <c r="D7" s="24">
        <f t="shared" si="0"/>
        <v>35.051546391752574</v>
      </c>
      <c r="E7" s="23">
        <v>63</v>
      </c>
      <c r="F7" s="24">
        <f t="shared" si="1"/>
        <v>64.948453608247419</v>
      </c>
      <c r="G7" s="25">
        <f t="shared" ref="G7:G12" si="6">E7+C7</f>
        <v>97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34</v>
      </c>
      <c r="N7" s="24">
        <f t="shared" si="4"/>
        <v>35.051546391752574</v>
      </c>
      <c r="O7" s="23">
        <v>63</v>
      </c>
      <c r="P7" s="26">
        <f t="shared" si="5"/>
        <v>64.948453608247419</v>
      </c>
      <c r="Q7" s="25">
        <f t="shared" ref="Q7:Q12" si="8">O7+M7</f>
        <v>97</v>
      </c>
    </row>
    <row r="8" spans="1:17" ht="15" customHeight="1">
      <c r="A8" s="21"/>
      <c r="B8" s="22" t="s">
        <v>11</v>
      </c>
      <c r="C8" s="23">
        <v>52</v>
      </c>
      <c r="D8" s="24">
        <f t="shared" si="0"/>
        <v>70.270270270270274</v>
      </c>
      <c r="E8" s="23">
        <v>22</v>
      </c>
      <c r="F8" s="24">
        <f t="shared" si="1"/>
        <v>29.72972972972973</v>
      </c>
      <c r="G8" s="25">
        <f t="shared" si="6"/>
        <v>74</v>
      </c>
      <c r="H8" s="23">
        <v>4</v>
      </c>
      <c r="I8" s="24">
        <f t="shared" si="2"/>
        <v>57.142857142857139</v>
      </c>
      <c r="J8" s="23">
        <v>3</v>
      </c>
      <c r="K8" s="24">
        <f t="shared" si="3"/>
        <v>42.857142857142854</v>
      </c>
      <c r="L8" s="25">
        <f t="shared" si="7"/>
        <v>7</v>
      </c>
      <c r="M8" s="23">
        <v>56</v>
      </c>
      <c r="N8" s="24">
        <f t="shared" si="4"/>
        <v>69.135802469135797</v>
      </c>
      <c r="O8" s="23">
        <v>25</v>
      </c>
      <c r="P8" s="26">
        <f t="shared" si="5"/>
        <v>30.864197530864196</v>
      </c>
      <c r="Q8" s="25">
        <f t="shared" si="8"/>
        <v>81</v>
      </c>
    </row>
    <row r="9" spans="1:17" ht="15" customHeight="1">
      <c r="A9" s="21"/>
      <c r="B9" s="22" t="s">
        <v>12</v>
      </c>
      <c r="C9" s="23">
        <v>12</v>
      </c>
      <c r="D9" s="24">
        <f t="shared" si="0"/>
        <v>10.526315789473683</v>
      </c>
      <c r="E9" s="23">
        <v>102</v>
      </c>
      <c r="F9" s="24">
        <f t="shared" si="1"/>
        <v>89.473684210526315</v>
      </c>
      <c r="G9" s="25">
        <f t="shared" si="6"/>
        <v>114</v>
      </c>
      <c r="H9" s="23">
        <v>2</v>
      </c>
      <c r="I9" s="24">
        <f t="shared" si="2"/>
        <v>50</v>
      </c>
      <c r="J9" s="23">
        <v>2</v>
      </c>
      <c r="K9" s="24">
        <f t="shared" si="3"/>
        <v>50</v>
      </c>
      <c r="L9" s="25">
        <f t="shared" si="7"/>
        <v>4</v>
      </c>
      <c r="M9" s="23">
        <v>14</v>
      </c>
      <c r="N9" s="24">
        <f t="shared" si="4"/>
        <v>11.864406779661017</v>
      </c>
      <c r="O9" s="23">
        <v>104</v>
      </c>
      <c r="P9" s="26">
        <f t="shared" si="5"/>
        <v>88.135593220338976</v>
      </c>
      <c r="Q9" s="25">
        <f t="shared" si="8"/>
        <v>118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16</v>
      </c>
      <c r="E10" s="23">
        <v>21</v>
      </c>
      <c r="F10" s="24">
        <f t="shared" si="1"/>
        <v>84</v>
      </c>
      <c r="G10" s="25">
        <f t="shared" si="6"/>
        <v>25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4</v>
      </c>
      <c r="N10" s="24">
        <f t="shared" si="4"/>
        <v>16</v>
      </c>
      <c r="O10" s="23">
        <v>21</v>
      </c>
      <c r="P10" s="26">
        <f t="shared" si="5"/>
        <v>84</v>
      </c>
      <c r="Q10" s="25">
        <f t="shared" si="8"/>
        <v>25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1411</v>
      </c>
      <c r="D12" s="34">
        <f t="shared" si="0"/>
        <v>59.712230215827333</v>
      </c>
      <c r="E12" s="33">
        <f>SUM(E5:E11)</f>
        <v>952</v>
      </c>
      <c r="F12" s="34">
        <f t="shared" si="1"/>
        <v>40.28776978417266</v>
      </c>
      <c r="G12" s="35">
        <f t="shared" si="6"/>
        <v>2363</v>
      </c>
      <c r="H12" s="33">
        <f>SUM(H5:H11)</f>
        <v>139</v>
      </c>
      <c r="I12" s="34">
        <f t="shared" si="2"/>
        <v>64.351851851851848</v>
      </c>
      <c r="J12" s="33">
        <f>SUM(J5:J11)</f>
        <v>77</v>
      </c>
      <c r="K12" s="34">
        <f t="shared" si="3"/>
        <v>35.648148148148145</v>
      </c>
      <c r="L12" s="35">
        <f t="shared" si="7"/>
        <v>216</v>
      </c>
      <c r="M12" s="33">
        <f>SUM(M5:M11)</f>
        <v>1550</v>
      </c>
      <c r="N12" s="34">
        <f t="shared" si="4"/>
        <v>60.100814269096546</v>
      </c>
      <c r="O12" s="33">
        <f>SUM(O5:O11)</f>
        <v>1029</v>
      </c>
      <c r="P12" s="36">
        <f t="shared" si="5"/>
        <v>39.899185730903454</v>
      </c>
      <c r="Q12" s="35">
        <f t="shared" si="8"/>
        <v>2579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14.12.2011&amp;RChemnitz</oddHeader>
    <oddFooter>&amp;R&amp;10Tabelle 41.2 mw</oddFooter>
  </headerFooter>
  <legacyDrawing r:id="rId2"/>
  <oleObjects>
    <oleObject progId="Word.Document.8" shapeId="409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1308</v>
      </c>
      <c r="D5" s="24">
        <f t="shared" ref="D5:D12" si="0">IF(C5+E5&lt;&gt;0,100*(C5/(C5+E5)),".")</f>
        <v>59.535730541647702</v>
      </c>
      <c r="E5" s="23">
        <v>889</v>
      </c>
      <c r="F5" s="24">
        <f t="shared" ref="F5:F12" si="1">IF(E5+C5&lt;&gt;0,100*(E5/(E5+C5)),".")</f>
        <v>40.464269458352298</v>
      </c>
      <c r="G5" s="25">
        <f>E5+C5</f>
        <v>2197</v>
      </c>
      <c r="H5" s="23">
        <v>167</v>
      </c>
      <c r="I5" s="24">
        <f t="shared" ref="I5:I12" si="2">IF(H5+J5&lt;&gt;0,100*(H5/(H5+J5)),".")</f>
        <v>50</v>
      </c>
      <c r="J5" s="23">
        <v>167</v>
      </c>
      <c r="K5" s="24">
        <f t="shared" ref="K5:K12" si="3">IF(J5+H5&lt;&gt;0,100*(J5/(J5+H5)),".")</f>
        <v>50</v>
      </c>
      <c r="L5" s="25">
        <f>J5+H5</f>
        <v>334</v>
      </c>
      <c r="M5" s="23">
        <v>1475</v>
      </c>
      <c r="N5" s="24">
        <f t="shared" ref="N5:N12" si="4">IF(M5+O5&lt;&gt;0,100*(M5/(M5+O5)),".")</f>
        <v>58.277360726985385</v>
      </c>
      <c r="O5" s="23">
        <v>1056</v>
      </c>
      <c r="P5" s="26">
        <f t="shared" ref="P5:P12" si="5">IF(O5+M5&lt;&gt;0,100*(O5/(O5+M5)),".")</f>
        <v>41.722639273014615</v>
      </c>
      <c r="Q5" s="25">
        <f>O5+M5</f>
        <v>2531</v>
      </c>
    </row>
    <row r="6" spans="1:17" ht="15" customHeight="1">
      <c r="A6" s="21"/>
      <c r="B6" s="22" t="s">
        <v>9</v>
      </c>
      <c r="C6" s="23">
        <v>359</v>
      </c>
      <c r="D6" s="24">
        <f t="shared" si="0"/>
        <v>64.918625678119341</v>
      </c>
      <c r="E6" s="23">
        <v>194</v>
      </c>
      <c r="F6" s="24">
        <f t="shared" si="1"/>
        <v>35.081374321880645</v>
      </c>
      <c r="G6" s="25">
        <f>E6+C6</f>
        <v>553</v>
      </c>
      <c r="H6" s="23">
        <v>41</v>
      </c>
      <c r="I6" s="24">
        <f t="shared" si="2"/>
        <v>82</v>
      </c>
      <c r="J6" s="23">
        <v>9</v>
      </c>
      <c r="K6" s="24">
        <f t="shared" si="3"/>
        <v>18</v>
      </c>
      <c r="L6" s="25">
        <f>J6+H6</f>
        <v>50</v>
      </c>
      <c r="M6" s="23">
        <v>400</v>
      </c>
      <c r="N6" s="24">
        <f t="shared" si="4"/>
        <v>66.33499170812604</v>
      </c>
      <c r="O6" s="23">
        <v>203</v>
      </c>
      <c r="P6" s="26">
        <f t="shared" si="5"/>
        <v>33.665008291873967</v>
      </c>
      <c r="Q6" s="25">
        <f>O6+M6</f>
        <v>603</v>
      </c>
    </row>
    <row r="7" spans="1:17" ht="15" customHeight="1">
      <c r="A7" s="21"/>
      <c r="B7" s="22" t="s">
        <v>10</v>
      </c>
      <c r="C7" s="23">
        <v>64</v>
      </c>
      <c r="D7" s="24">
        <f t="shared" si="0"/>
        <v>43.243243243243242</v>
      </c>
      <c r="E7" s="23">
        <v>84</v>
      </c>
      <c r="F7" s="24">
        <f t="shared" si="1"/>
        <v>56.756756756756758</v>
      </c>
      <c r="G7" s="25">
        <f t="shared" ref="G7:G12" si="6">E7+C7</f>
        <v>148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64</v>
      </c>
      <c r="N7" s="24">
        <f t="shared" si="4"/>
        <v>43.243243243243242</v>
      </c>
      <c r="O7" s="23">
        <v>84</v>
      </c>
      <c r="P7" s="26">
        <f t="shared" si="5"/>
        <v>56.756756756756758</v>
      </c>
      <c r="Q7" s="25">
        <f t="shared" ref="Q7:Q12" si="8">O7+M7</f>
        <v>148</v>
      </c>
    </row>
    <row r="8" spans="1:17" ht="15" customHeight="1">
      <c r="A8" s="21"/>
      <c r="B8" s="22" t="s">
        <v>11</v>
      </c>
      <c r="C8" s="23">
        <v>60</v>
      </c>
      <c r="D8" s="24">
        <f t="shared" si="0"/>
        <v>65.934065934065927</v>
      </c>
      <c r="E8" s="23">
        <v>31</v>
      </c>
      <c r="F8" s="24">
        <f t="shared" si="1"/>
        <v>34.065934065934066</v>
      </c>
      <c r="G8" s="25">
        <f t="shared" si="6"/>
        <v>91</v>
      </c>
      <c r="H8" s="23">
        <v>9</v>
      </c>
      <c r="I8" s="24">
        <f t="shared" si="2"/>
        <v>56.25</v>
      </c>
      <c r="J8" s="23">
        <v>7</v>
      </c>
      <c r="K8" s="24">
        <f t="shared" si="3"/>
        <v>43.75</v>
      </c>
      <c r="L8" s="25">
        <f t="shared" si="7"/>
        <v>16</v>
      </c>
      <c r="M8" s="23">
        <v>69</v>
      </c>
      <c r="N8" s="24">
        <f t="shared" si="4"/>
        <v>64.485981308411212</v>
      </c>
      <c r="O8" s="23">
        <v>38</v>
      </c>
      <c r="P8" s="26">
        <f t="shared" si="5"/>
        <v>35.514018691588781</v>
      </c>
      <c r="Q8" s="25">
        <f t="shared" si="8"/>
        <v>107</v>
      </c>
    </row>
    <row r="9" spans="1:17" ht="15" customHeight="1">
      <c r="A9" s="21"/>
      <c r="B9" s="22" t="s">
        <v>12</v>
      </c>
      <c r="C9" s="23">
        <v>31</v>
      </c>
      <c r="D9" s="24">
        <f t="shared" si="0"/>
        <v>12.301587301587301</v>
      </c>
      <c r="E9" s="23">
        <v>221</v>
      </c>
      <c r="F9" s="24">
        <f t="shared" si="1"/>
        <v>87.698412698412696</v>
      </c>
      <c r="G9" s="25">
        <f t="shared" si="6"/>
        <v>252</v>
      </c>
      <c r="H9" s="23">
        <v>0</v>
      </c>
      <c r="I9" s="24">
        <f t="shared" si="2"/>
        <v>0</v>
      </c>
      <c r="J9" s="23">
        <v>12</v>
      </c>
      <c r="K9" s="24">
        <f t="shared" si="3"/>
        <v>100</v>
      </c>
      <c r="L9" s="25">
        <f t="shared" si="7"/>
        <v>12</v>
      </c>
      <c r="M9" s="23">
        <v>31</v>
      </c>
      <c r="N9" s="24">
        <f t="shared" si="4"/>
        <v>11.742424242424242</v>
      </c>
      <c r="O9" s="23">
        <v>233</v>
      </c>
      <c r="P9" s="26">
        <f t="shared" si="5"/>
        <v>88.257575757575751</v>
      </c>
      <c r="Q9" s="25">
        <f t="shared" si="8"/>
        <v>264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13.636363636363635</v>
      </c>
      <c r="E10" s="23">
        <v>38</v>
      </c>
      <c r="F10" s="24">
        <f t="shared" si="1"/>
        <v>86.36363636363636</v>
      </c>
      <c r="G10" s="25">
        <f t="shared" si="6"/>
        <v>44</v>
      </c>
      <c r="H10" s="23">
        <v>1</v>
      </c>
      <c r="I10" s="24">
        <f t="shared" si="2"/>
        <v>100</v>
      </c>
      <c r="J10" s="23">
        <v>0</v>
      </c>
      <c r="K10" s="24">
        <f t="shared" si="3"/>
        <v>0</v>
      </c>
      <c r="L10" s="25">
        <f t="shared" si="7"/>
        <v>1</v>
      </c>
      <c r="M10" s="23">
        <v>7</v>
      </c>
      <c r="N10" s="24">
        <f t="shared" si="4"/>
        <v>15.555555555555555</v>
      </c>
      <c r="O10" s="23">
        <v>38</v>
      </c>
      <c r="P10" s="26">
        <f t="shared" si="5"/>
        <v>84.444444444444443</v>
      </c>
      <c r="Q10" s="25">
        <f t="shared" si="8"/>
        <v>45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1828</v>
      </c>
      <c r="D12" s="34">
        <f t="shared" si="0"/>
        <v>55.646879756468792</v>
      </c>
      <c r="E12" s="33">
        <f>SUM(E5:E11)</f>
        <v>1457</v>
      </c>
      <c r="F12" s="34">
        <f t="shared" si="1"/>
        <v>44.353120243531201</v>
      </c>
      <c r="G12" s="35">
        <f t="shared" si="6"/>
        <v>3285</v>
      </c>
      <c r="H12" s="33">
        <f>SUM(H5:H11)</f>
        <v>218</v>
      </c>
      <c r="I12" s="34">
        <f t="shared" si="2"/>
        <v>52.784503631961257</v>
      </c>
      <c r="J12" s="33">
        <f>SUM(J5:J11)</f>
        <v>195</v>
      </c>
      <c r="K12" s="34">
        <f t="shared" si="3"/>
        <v>47.215496368038743</v>
      </c>
      <c r="L12" s="35">
        <f t="shared" si="7"/>
        <v>413</v>
      </c>
      <c r="M12" s="33">
        <f>SUM(M5:M11)</f>
        <v>2046</v>
      </c>
      <c r="N12" s="34">
        <f t="shared" si="4"/>
        <v>55.32720389399676</v>
      </c>
      <c r="O12" s="33">
        <f>SUM(O5:O11)</f>
        <v>1652</v>
      </c>
      <c r="P12" s="36">
        <f t="shared" si="5"/>
        <v>44.67279610600324</v>
      </c>
      <c r="Q12" s="35">
        <f t="shared" si="8"/>
        <v>3698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14.12.2011&amp;RDresden</oddHeader>
    <oddFooter>&amp;R&amp;10Tabelle 41.2 mw</oddFooter>
  </headerFooter>
  <legacyDrawing r:id="rId2"/>
  <oleObjects>
    <oleObject progId="Word.Document.8" shapeId="512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1524</v>
      </c>
      <c r="D5" s="24">
        <f t="shared" ref="D5:D12" si="0">IF(C5+E5&lt;&gt;0,100*(C5/(C5+E5)),".")</f>
        <v>59.001161440185832</v>
      </c>
      <c r="E5" s="23">
        <v>1059</v>
      </c>
      <c r="F5" s="24">
        <f t="shared" ref="F5:F12" si="1">IF(E5+C5&lt;&gt;0,100*(E5/(E5+C5)),".")</f>
        <v>40.998838559814175</v>
      </c>
      <c r="G5" s="25">
        <f>E5+C5</f>
        <v>2583</v>
      </c>
      <c r="H5" s="23">
        <v>144</v>
      </c>
      <c r="I5" s="24">
        <f t="shared" ref="I5:I12" si="2">IF(H5+J5&lt;&gt;0,100*(H5/(H5+J5)),".")</f>
        <v>52.173913043478258</v>
      </c>
      <c r="J5" s="23">
        <v>132</v>
      </c>
      <c r="K5" s="24">
        <f t="shared" ref="K5:K12" si="3">IF(J5+H5&lt;&gt;0,100*(J5/(J5+H5)),".")</f>
        <v>47.826086956521742</v>
      </c>
      <c r="L5" s="25">
        <f>J5+H5</f>
        <v>276</v>
      </c>
      <c r="M5" s="23">
        <v>1668</v>
      </c>
      <c r="N5" s="24">
        <f t="shared" ref="N5:N12" si="4">IF(M5+O5&lt;&gt;0,100*(M5/(M5+O5)),".")</f>
        <v>58.342077649527802</v>
      </c>
      <c r="O5" s="23">
        <v>1191</v>
      </c>
      <c r="P5" s="26">
        <f t="shared" ref="P5:P12" si="5">IF(O5+M5&lt;&gt;0,100*(O5/(O5+M5)),".")</f>
        <v>41.657922350472191</v>
      </c>
      <c r="Q5" s="25">
        <f>O5+M5</f>
        <v>2859</v>
      </c>
    </row>
    <row r="6" spans="1:17" ht="15" customHeight="1">
      <c r="A6" s="21"/>
      <c r="B6" s="22" t="s">
        <v>9</v>
      </c>
      <c r="C6" s="23">
        <v>603</v>
      </c>
      <c r="D6" s="24">
        <f t="shared" si="0"/>
        <v>67.981961668545651</v>
      </c>
      <c r="E6" s="23">
        <v>284</v>
      </c>
      <c r="F6" s="24">
        <f t="shared" si="1"/>
        <v>32.018038331454342</v>
      </c>
      <c r="G6" s="25">
        <f>E6+C6</f>
        <v>887</v>
      </c>
      <c r="H6" s="23">
        <v>108</v>
      </c>
      <c r="I6" s="24">
        <f t="shared" si="2"/>
        <v>61.363636363636367</v>
      </c>
      <c r="J6" s="23">
        <v>68</v>
      </c>
      <c r="K6" s="24">
        <f t="shared" si="3"/>
        <v>38.636363636363633</v>
      </c>
      <c r="L6" s="25">
        <f>J6+H6</f>
        <v>176</v>
      </c>
      <c r="M6" s="23">
        <v>711</v>
      </c>
      <c r="N6" s="24">
        <f t="shared" si="4"/>
        <v>66.886171213546561</v>
      </c>
      <c r="O6" s="23">
        <v>352</v>
      </c>
      <c r="P6" s="26">
        <f t="shared" si="5"/>
        <v>33.113828786453439</v>
      </c>
      <c r="Q6" s="25">
        <f>O6+M6</f>
        <v>1063</v>
      </c>
    </row>
    <row r="7" spans="1:17" ht="15" customHeight="1">
      <c r="A7" s="21"/>
      <c r="B7" s="22" t="s">
        <v>10</v>
      </c>
      <c r="C7" s="23">
        <v>43</v>
      </c>
      <c r="D7" s="24">
        <f t="shared" si="0"/>
        <v>30.935251798561154</v>
      </c>
      <c r="E7" s="23">
        <v>96</v>
      </c>
      <c r="F7" s="24">
        <f t="shared" si="1"/>
        <v>69.064748201438846</v>
      </c>
      <c r="G7" s="25">
        <f t="shared" ref="G7:G12" si="6">E7+C7</f>
        <v>139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43</v>
      </c>
      <c r="N7" s="24">
        <f t="shared" si="4"/>
        <v>30.935251798561154</v>
      </c>
      <c r="O7" s="23">
        <v>96</v>
      </c>
      <c r="P7" s="26">
        <f t="shared" si="5"/>
        <v>69.064748201438846</v>
      </c>
      <c r="Q7" s="25">
        <f t="shared" ref="Q7:Q12" si="8">O7+M7</f>
        <v>139</v>
      </c>
    </row>
    <row r="8" spans="1:17" ht="15" customHeight="1">
      <c r="A8" s="21"/>
      <c r="B8" s="22" t="s">
        <v>11</v>
      </c>
      <c r="C8" s="23">
        <v>56</v>
      </c>
      <c r="D8" s="24">
        <f t="shared" si="0"/>
        <v>75.675675675675677</v>
      </c>
      <c r="E8" s="23">
        <v>18</v>
      </c>
      <c r="F8" s="24">
        <f t="shared" si="1"/>
        <v>24.324324324324326</v>
      </c>
      <c r="G8" s="25">
        <f t="shared" si="6"/>
        <v>74</v>
      </c>
      <c r="H8" s="23">
        <v>5</v>
      </c>
      <c r="I8" s="24">
        <f t="shared" si="2"/>
        <v>50</v>
      </c>
      <c r="J8" s="23">
        <v>5</v>
      </c>
      <c r="K8" s="24">
        <f t="shared" si="3"/>
        <v>50</v>
      </c>
      <c r="L8" s="25">
        <f t="shared" si="7"/>
        <v>10</v>
      </c>
      <c r="M8" s="23">
        <v>61</v>
      </c>
      <c r="N8" s="24">
        <f t="shared" si="4"/>
        <v>72.61904761904762</v>
      </c>
      <c r="O8" s="23">
        <v>23</v>
      </c>
      <c r="P8" s="26">
        <f t="shared" si="5"/>
        <v>27.380952380952383</v>
      </c>
      <c r="Q8" s="25">
        <f t="shared" si="8"/>
        <v>84</v>
      </c>
    </row>
    <row r="9" spans="1:17" ht="15" customHeight="1">
      <c r="A9" s="21"/>
      <c r="B9" s="22" t="s">
        <v>12</v>
      </c>
      <c r="C9" s="23">
        <v>24</v>
      </c>
      <c r="D9" s="24">
        <f t="shared" si="0"/>
        <v>9.7165991902834001</v>
      </c>
      <c r="E9" s="23">
        <v>223</v>
      </c>
      <c r="F9" s="24">
        <f t="shared" si="1"/>
        <v>90.283400809716596</v>
      </c>
      <c r="G9" s="25">
        <f t="shared" si="6"/>
        <v>247</v>
      </c>
      <c r="H9" s="23">
        <v>1</v>
      </c>
      <c r="I9" s="24">
        <f t="shared" si="2"/>
        <v>20</v>
      </c>
      <c r="J9" s="23">
        <v>4</v>
      </c>
      <c r="K9" s="24">
        <f t="shared" si="3"/>
        <v>80</v>
      </c>
      <c r="L9" s="25">
        <f t="shared" si="7"/>
        <v>5</v>
      </c>
      <c r="M9" s="23">
        <v>25</v>
      </c>
      <c r="N9" s="24">
        <f t="shared" si="4"/>
        <v>9.9206349206349209</v>
      </c>
      <c r="O9" s="23">
        <v>227</v>
      </c>
      <c r="P9" s="26">
        <f t="shared" si="5"/>
        <v>90.079365079365076</v>
      </c>
      <c r="Q9" s="25">
        <f t="shared" si="8"/>
        <v>252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21</v>
      </c>
      <c r="F10" s="24">
        <f t="shared" si="1"/>
        <v>100</v>
      </c>
      <c r="G10" s="25">
        <f t="shared" si="6"/>
        <v>21</v>
      </c>
      <c r="H10" s="23">
        <v>3</v>
      </c>
      <c r="I10" s="24">
        <f t="shared" si="2"/>
        <v>50</v>
      </c>
      <c r="J10" s="23">
        <v>3</v>
      </c>
      <c r="K10" s="24">
        <f t="shared" si="3"/>
        <v>50</v>
      </c>
      <c r="L10" s="25">
        <f t="shared" si="7"/>
        <v>6</v>
      </c>
      <c r="M10" s="23">
        <v>3</v>
      </c>
      <c r="N10" s="24">
        <f t="shared" si="4"/>
        <v>11.111111111111111</v>
      </c>
      <c r="O10" s="23">
        <v>24</v>
      </c>
      <c r="P10" s="26">
        <f t="shared" si="5"/>
        <v>88.888888888888886</v>
      </c>
      <c r="Q10" s="25">
        <f t="shared" si="8"/>
        <v>27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2250</v>
      </c>
      <c r="D12" s="34">
        <f t="shared" si="0"/>
        <v>56.947608200455576</v>
      </c>
      <c r="E12" s="33">
        <f>SUM(E5:E11)</f>
        <v>1701</v>
      </c>
      <c r="F12" s="34">
        <f t="shared" si="1"/>
        <v>43.052391799544424</v>
      </c>
      <c r="G12" s="35">
        <f t="shared" si="6"/>
        <v>3951</v>
      </c>
      <c r="H12" s="33">
        <f>SUM(H5:H11)</f>
        <v>261</v>
      </c>
      <c r="I12" s="34">
        <f t="shared" si="2"/>
        <v>55.17970401691332</v>
      </c>
      <c r="J12" s="33">
        <f>SUM(J5:J11)</f>
        <v>212</v>
      </c>
      <c r="K12" s="34">
        <f t="shared" si="3"/>
        <v>44.82029598308668</v>
      </c>
      <c r="L12" s="35">
        <f t="shared" si="7"/>
        <v>473</v>
      </c>
      <c r="M12" s="33">
        <f>SUM(M5:M11)</f>
        <v>2511</v>
      </c>
      <c r="N12" s="34">
        <f t="shared" si="4"/>
        <v>56.758589511754067</v>
      </c>
      <c r="O12" s="33">
        <f>SUM(O5:O11)</f>
        <v>1913</v>
      </c>
      <c r="P12" s="36">
        <f t="shared" si="5"/>
        <v>43.241410488245933</v>
      </c>
      <c r="Q12" s="35">
        <f t="shared" si="8"/>
        <v>4424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14.12.2011&amp;RLeipzig</oddHeader>
    <oddFooter>&amp;R&amp;10Tabelle 41.2 mw</oddFooter>
  </headerFooter>
  <legacyDrawing r:id="rId2"/>
  <oleObjects>
    <oleObject progId="Word.Document.8" shapeId="614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319</v>
      </c>
      <c r="D5" s="24">
        <f t="shared" ref="D5:D12" si="0">IF(C5+E5&lt;&gt;0,100*(C5/(C5+E5)),".")</f>
        <v>62.3046875</v>
      </c>
      <c r="E5" s="23">
        <v>193</v>
      </c>
      <c r="F5" s="24">
        <f t="shared" ref="F5:F12" si="1">IF(E5+C5&lt;&gt;0,100*(E5/(E5+C5)),".")</f>
        <v>37.6953125</v>
      </c>
      <c r="G5" s="25">
        <f>E5+C5</f>
        <v>512</v>
      </c>
      <c r="H5" s="23">
        <v>26</v>
      </c>
      <c r="I5" s="24">
        <f t="shared" ref="I5:I12" si="2">IF(H5+J5&lt;&gt;0,100*(H5/(H5+J5)),".")</f>
        <v>57.777777777777771</v>
      </c>
      <c r="J5" s="23">
        <v>19</v>
      </c>
      <c r="K5" s="24">
        <f t="shared" ref="K5:K12" si="3">IF(J5+H5&lt;&gt;0,100*(J5/(J5+H5)),".")</f>
        <v>42.222222222222221</v>
      </c>
      <c r="L5" s="25">
        <f>J5+H5</f>
        <v>45</v>
      </c>
      <c r="M5" s="23">
        <v>345</v>
      </c>
      <c r="N5" s="24">
        <f t="shared" ref="N5:N12" si="4">IF(M5+O5&lt;&gt;0,100*(M5/(M5+O5)),".")</f>
        <v>61.938958707360861</v>
      </c>
      <c r="O5" s="23">
        <v>212</v>
      </c>
      <c r="P5" s="26">
        <f t="shared" ref="P5:P12" si="5">IF(O5+M5&lt;&gt;0,100*(O5/(O5+M5)),".")</f>
        <v>38.061041292639139</v>
      </c>
      <c r="Q5" s="25">
        <f>O5+M5</f>
        <v>557</v>
      </c>
    </row>
    <row r="6" spans="1:17" ht="15" customHeight="1">
      <c r="A6" s="21"/>
      <c r="B6" s="22" t="s">
        <v>9</v>
      </c>
      <c r="C6" s="23">
        <v>252</v>
      </c>
      <c r="D6" s="24">
        <f t="shared" si="0"/>
        <v>78.504672897196258</v>
      </c>
      <c r="E6" s="23">
        <v>69</v>
      </c>
      <c r="F6" s="24">
        <f t="shared" si="1"/>
        <v>21.495327102803738</v>
      </c>
      <c r="G6" s="25">
        <f>E6+C6</f>
        <v>321</v>
      </c>
      <c r="H6" s="23">
        <v>27</v>
      </c>
      <c r="I6" s="24">
        <f t="shared" si="2"/>
        <v>69.230769230769226</v>
      </c>
      <c r="J6" s="23">
        <v>12</v>
      </c>
      <c r="K6" s="24">
        <f t="shared" si="3"/>
        <v>30.76923076923077</v>
      </c>
      <c r="L6" s="25">
        <f>J6+H6</f>
        <v>39</v>
      </c>
      <c r="M6" s="23">
        <v>279</v>
      </c>
      <c r="N6" s="24">
        <f t="shared" si="4"/>
        <v>77.5</v>
      </c>
      <c r="O6" s="23">
        <v>81</v>
      </c>
      <c r="P6" s="26">
        <f t="shared" si="5"/>
        <v>22.5</v>
      </c>
      <c r="Q6" s="25">
        <f>O6+M6</f>
        <v>360</v>
      </c>
    </row>
    <row r="7" spans="1:17" ht="15" customHeight="1">
      <c r="A7" s="21"/>
      <c r="B7" s="22" t="s">
        <v>10</v>
      </c>
      <c r="C7" s="23">
        <v>10</v>
      </c>
      <c r="D7" s="24">
        <f t="shared" si="0"/>
        <v>41.666666666666671</v>
      </c>
      <c r="E7" s="23">
        <v>14</v>
      </c>
      <c r="F7" s="24">
        <f t="shared" si="1"/>
        <v>58.333333333333336</v>
      </c>
      <c r="G7" s="25">
        <f t="shared" ref="G7:G12" si="6">E7+C7</f>
        <v>24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10</v>
      </c>
      <c r="N7" s="24">
        <f t="shared" si="4"/>
        <v>41.666666666666671</v>
      </c>
      <c r="O7" s="23">
        <v>14</v>
      </c>
      <c r="P7" s="26">
        <f t="shared" si="5"/>
        <v>58.333333333333336</v>
      </c>
      <c r="Q7" s="25">
        <f t="shared" ref="Q7:Q12" si="8">O7+M7</f>
        <v>24</v>
      </c>
    </row>
    <row r="8" spans="1:17" ht="15" customHeight="1">
      <c r="A8" s="21"/>
      <c r="B8" s="22" t="s">
        <v>11</v>
      </c>
      <c r="C8" s="23">
        <v>39</v>
      </c>
      <c r="D8" s="24">
        <f t="shared" si="0"/>
        <v>73.584905660377359</v>
      </c>
      <c r="E8" s="23">
        <v>14</v>
      </c>
      <c r="F8" s="24">
        <f t="shared" si="1"/>
        <v>26.415094339622641</v>
      </c>
      <c r="G8" s="25">
        <f t="shared" si="6"/>
        <v>53</v>
      </c>
      <c r="H8" s="23">
        <v>14</v>
      </c>
      <c r="I8" s="24">
        <f t="shared" si="2"/>
        <v>87.5</v>
      </c>
      <c r="J8" s="23">
        <v>2</v>
      </c>
      <c r="K8" s="24">
        <f t="shared" si="3"/>
        <v>12.5</v>
      </c>
      <c r="L8" s="25">
        <f t="shared" si="7"/>
        <v>16</v>
      </c>
      <c r="M8" s="23">
        <v>53</v>
      </c>
      <c r="N8" s="24">
        <f t="shared" si="4"/>
        <v>76.811594202898547</v>
      </c>
      <c r="O8" s="23">
        <v>16</v>
      </c>
      <c r="P8" s="26">
        <f t="shared" si="5"/>
        <v>23.188405797101449</v>
      </c>
      <c r="Q8" s="25">
        <f t="shared" si="8"/>
        <v>69</v>
      </c>
    </row>
    <row r="9" spans="1:17" ht="15" customHeight="1">
      <c r="A9" s="21"/>
      <c r="B9" s="22" t="s">
        <v>12</v>
      </c>
      <c r="C9" s="23">
        <v>0</v>
      </c>
      <c r="D9" s="24">
        <f t="shared" si="0"/>
        <v>0</v>
      </c>
      <c r="E9" s="23">
        <v>34</v>
      </c>
      <c r="F9" s="24">
        <f t="shared" si="1"/>
        <v>100</v>
      </c>
      <c r="G9" s="25">
        <f t="shared" si="6"/>
        <v>34</v>
      </c>
      <c r="H9" s="23">
        <v>0</v>
      </c>
      <c r="I9" s="24">
        <f t="shared" si="2"/>
        <v>0</v>
      </c>
      <c r="J9" s="23">
        <v>1</v>
      </c>
      <c r="K9" s="24">
        <f t="shared" si="3"/>
        <v>100</v>
      </c>
      <c r="L9" s="25">
        <f t="shared" si="7"/>
        <v>1</v>
      </c>
      <c r="M9" s="23">
        <v>0</v>
      </c>
      <c r="N9" s="24">
        <f t="shared" si="4"/>
        <v>0</v>
      </c>
      <c r="O9" s="23">
        <v>35</v>
      </c>
      <c r="P9" s="26">
        <f t="shared" si="5"/>
        <v>100</v>
      </c>
      <c r="Q9" s="25">
        <f t="shared" si="8"/>
        <v>35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>
        <f t="shared" si="2"/>
        <v>0</v>
      </c>
      <c r="J10" s="23">
        <v>4</v>
      </c>
      <c r="K10" s="24">
        <f t="shared" si="3"/>
        <v>100</v>
      </c>
      <c r="L10" s="25">
        <f t="shared" si="7"/>
        <v>4</v>
      </c>
      <c r="M10" s="23">
        <v>0</v>
      </c>
      <c r="N10" s="24">
        <f t="shared" si="4"/>
        <v>0</v>
      </c>
      <c r="O10" s="23">
        <v>4</v>
      </c>
      <c r="P10" s="26">
        <f t="shared" si="5"/>
        <v>100</v>
      </c>
      <c r="Q10" s="25">
        <f t="shared" si="8"/>
        <v>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620</v>
      </c>
      <c r="D12" s="34">
        <f t="shared" si="0"/>
        <v>65.677966101694921</v>
      </c>
      <c r="E12" s="33">
        <f>SUM(E5:E11)</f>
        <v>324</v>
      </c>
      <c r="F12" s="34">
        <f t="shared" si="1"/>
        <v>34.322033898305079</v>
      </c>
      <c r="G12" s="35">
        <f t="shared" si="6"/>
        <v>944</v>
      </c>
      <c r="H12" s="33">
        <f>SUM(H5:H11)</f>
        <v>67</v>
      </c>
      <c r="I12" s="34">
        <f t="shared" si="2"/>
        <v>63.809523809523803</v>
      </c>
      <c r="J12" s="33">
        <f>SUM(J5:J11)</f>
        <v>38</v>
      </c>
      <c r="K12" s="34">
        <f t="shared" si="3"/>
        <v>36.19047619047619</v>
      </c>
      <c r="L12" s="35">
        <f t="shared" si="7"/>
        <v>105</v>
      </c>
      <c r="M12" s="33">
        <f>SUM(M5:M11)</f>
        <v>687</v>
      </c>
      <c r="N12" s="34">
        <f t="shared" si="4"/>
        <v>65.490943755958057</v>
      </c>
      <c r="O12" s="33">
        <f>SUM(O5:O11)</f>
        <v>362</v>
      </c>
      <c r="P12" s="36">
        <f t="shared" si="5"/>
        <v>34.509056244041943</v>
      </c>
      <c r="Q12" s="35">
        <f t="shared" si="8"/>
        <v>1049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14.12.2011&amp;ROschatz</oddHeader>
    <oddFooter>&amp;R&amp;10Tabelle 41.2 mw</oddFooter>
  </headerFooter>
  <legacyDrawing r:id="rId2"/>
  <oleObjects>
    <oleObject progId="Word.Document.8" shapeId="7169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352</v>
      </c>
      <c r="D5" s="24">
        <f t="shared" ref="D5:D12" si="0">IF(C5+E5&lt;&gt;0,100*(C5/(C5+E5)),".")</f>
        <v>65.917602996254672</v>
      </c>
      <c r="E5" s="23">
        <v>182</v>
      </c>
      <c r="F5" s="24">
        <f t="shared" ref="F5:F12" si="1">IF(E5+C5&lt;&gt;0,100*(E5/(E5+C5)),".")</f>
        <v>34.082397003745321</v>
      </c>
      <c r="G5" s="25">
        <f>E5+C5</f>
        <v>534</v>
      </c>
      <c r="H5" s="23">
        <v>41</v>
      </c>
      <c r="I5" s="24">
        <f t="shared" ref="I5:I12" si="2">IF(H5+J5&lt;&gt;0,100*(H5/(H5+J5)),".")</f>
        <v>51.898734177215189</v>
      </c>
      <c r="J5" s="23">
        <v>38</v>
      </c>
      <c r="K5" s="24">
        <f t="shared" ref="K5:K12" si="3">IF(J5+H5&lt;&gt;0,100*(J5/(J5+H5)),".")</f>
        <v>48.101265822784811</v>
      </c>
      <c r="L5" s="25">
        <f>J5+H5</f>
        <v>79</v>
      </c>
      <c r="M5" s="23">
        <v>393</v>
      </c>
      <c r="N5" s="24">
        <f t="shared" ref="N5:N12" si="4">IF(M5+O5&lt;&gt;0,100*(M5/(M5+O5)),".")</f>
        <v>64.110929853181077</v>
      </c>
      <c r="O5" s="23">
        <v>220</v>
      </c>
      <c r="P5" s="26">
        <f t="shared" ref="P5:P12" si="5">IF(O5+M5&lt;&gt;0,100*(O5/(O5+M5)),".")</f>
        <v>35.889070146818923</v>
      </c>
      <c r="Q5" s="25">
        <f>O5+M5</f>
        <v>613</v>
      </c>
    </row>
    <row r="6" spans="1:17" ht="15" customHeight="1">
      <c r="A6" s="21"/>
      <c r="B6" s="22" t="s">
        <v>9</v>
      </c>
      <c r="C6" s="23">
        <v>194</v>
      </c>
      <c r="D6" s="24">
        <f t="shared" si="0"/>
        <v>74.903474903474901</v>
      </c>
      <c r="E6" s="23">
        <v>65</v>
      </c>
      <c r="F6" s="24">
        <f t="shared" si="1"/>
        <v>25.096525096525095</v>
      </c>
      <c r="G6" s="25">
        <f>E6+C6</f>
        <v>259</v>
      </c>
      <c r="H6" s="23">
        <v>17</v>
      </c>
      <c r="I6" s="24">
        <f t="shared" si="2"/>
        <v>70.833333333333343</v>
      </c>
      <c r="J6" s="23">
        <v>7</v>
      </c>
      <c r="K6" s="24">
        <f t="shared" si="3"/>
        <v>29.166666666666668</v>
      </c>
      <c r="L6" s="25">
        <f>J6+H6</f>
        <v>24</v>
      </c>
      <c r="M6" s="23">
        <v>211</v>
      </c>
      <c r="N6" s="24">
        <f t="shared" si="4"/>
        <v>74.558303886925785</v>
      </c>
      <c r="O6" s="23">
        <v>72</v>
      </c>
      <c r="P6" s="26">
        <f t="shared" si="5"/>
        <v>25.441696113074201</v>
      </c>
      <c r="Q6" s="25">
        <f>O6+M6</f>
        <v>283</v>
      </c>
    </row>
    <row r="7" spans="1:17" ht="15" customHeight="1">
      <c r="A7" s="21"/>
      <c r="B7" s="22" t="s">
        <v>10</v>
      </c>
      <c r="C7" s="23">
        <v>8</v>
      </c>
      <c r="D7" s="24">
        <f t="shared" si="0"/>
        <v>33.333333333333329</v>
      </c>
      <c r="E7" s="23">
        <v>16</v>
      </c>
      <c r="F7" s="24">
        <f t="shared" si="1"/>
        <v>66.666666666666657</v>
      </c>
      <c r="G7" s="25">
        <f t="shared" ref="G7:G12" si="6">E7+C7</f>
        <v>24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8</v>
      </c>
      <c r="N7" s="24">
        <f t="shared" si="4"/>
        <v>33.333333333333329</v>
      </c>
      <c r="O7" s="23">
        <v>16</v>
      </c>
      <c r="P7" s="26">
        <f t="shared" si="5"/>
        <v>66.666666666666657</v>
      </c>
      <c r="Q7" s="25">
        <f t="shared" ref="Q7:Q12" si="8">O7+M7</f>
        <v>24</v>
      </c>
    </row>
    <row r="8" spans="1:17" ht="15" customHeight="1">
      <c r="A8" s="21"/>
      <c r="B8" s="22" t="s">
        <v>11</v>
      </c>
      <c r="C8" s="23">
        <v>43</v>
      </c>
      <c r="D8" s="24">
        <f t="shared" si="0"/>
        <v>81.132075471698116</v>
      </c>
      <c r="E8" s="23">
        <v>10</v>
      </c>
      <c r="F8" s="24">
        <f t="shared" si="1"/>
        <v>18.867924528301888</v>
      </c>
      <c r="G8" s="25">
        <f t="shared" si="6"/>
        <v>53</v>
      </c>
      <c r="H8" s="23">
        <v>6</v>
      </c>
      <c r="I8" s="24">
        <f t="shared" si="2"/>
        <v>66.666666666666657</v>
      </c>
      <c r="J8" s="23">
        <v>3</v>
      </c>
      <c r="K8" s="24">
        <f t="shared" si="3"/>
        <v>33.333333333333329</v>
      </c>
      <c r="L8" s="25">
        <f t="shared" si="7"/>
        <v>9</v>
      </c>
      <c r="M8" s="23">
        <v>49</v>
      </c>
      <c r="N8" s="24">
        <f t="shared" si="4"/>
        <v>79.032258064516128</v>
      </c>
      <c r="O8" s="23">
        <v>13</v>
      </c>
      <c r="P8" s="26">
        <f t="shared" si="5"/>
        <v>20.967741935483872</v>
      </c>
      <c r="Q8" s="25">
        <f t="shared" si="8"/>
        <v>62</v>
      </c>
    </row>
    <row r="9" spans="1:17" ht="15" customHeight="1">
      <c r="A9" s="21"/>
      <c r="B9" s="22" t="s">
        <v>12</v>
      </c>
      <c r="C9" s="23">
        <v>3</v>
      </c>
      <c r="D9" s="24">
        <f t="shared" si="0"/>
        <v>8.5714285714285712</v>
      </c>
      <c r="E9" s="23">
        <v>32</v>
      </c>
      <c r="F9" s="24">
        <f t="shared" si="1"/>
        <v>91.428571428571431</v>
      </c>
      <c r="G9" s="25">
        <f t="shared" si="6"/>
        <v>35</v>
      </c>
      <c r="H9" s="23">
        <v>0</v>
      </c>
      <c r="I9" s="24">
        <f t="shared" si="2"/>
        <v>0</v>
      </c>
      <c r="J9" s="23">
        <v>1</v>
      </c>
      <c r="K9" s="24">
        <f t="shared" si="3"/>
        <v>100</v>
      </c>
      <c r="L9" s="25">
        <f t="shared" si="7"/>
        <v>1</v>
      </c>
      <c r="M9" s="23">
        <v>3</v>
      </c>
      <c r="N9" s="24">
        <f t="shared" si="4"/>
        <v>8.3333333333333321</v>
      </c>
      <c r="O9" s="23">
        <v>33</v>
      </c>
      <c r="P9" s="26">
        <f t="shared" si="5"/>
        <v>91.666666666666657</v>
      </c>
      <c r="Q9" s="25">
        <f t="shared" si="8"/>
        <v>36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14.285714285714285</v>
      </c>
      <c r="E10" s="23">
        <v>6</v>
      </c>
      <c r="F10" s="24">
        <f t="shared" si="1"/>
        <v>85.714285714285708</v>
      </c>
      <c r="G10" s="25">
        <f t="shared" si="6"/>
        <v>7</v>
      </c>
      <c r="H10" s="23">
        <v>0</v>
      </c>
      <c r="I10" s="24">
        <f t="shared" si="2"/>
        <v>0</v>
      </c>
      <c r="J10" s="23">
        <v>3</v>
      </c>
      <c r="K10" s="24">
        <f t="shared" si="3"/>
        <v>100</v>
      </c>
      <c r="L10" s="25">
        <f t="shared" si="7"/>
        <v>3</v>
      </c>
      <c r="M10" s="23">
        <v>1</v>
      </c>
      <c r="N10" s="24">
        <f t="shared" si="4"/>
        <v>10</v>
      </c>
      <c r="O10" s="23">
        <v>9</v>
      </c>
      <c r="P10" s="26">
        <f t="shared" si="5"/>
        <v>90</v>
      </c>
      <c r="Q10" s="25">
        <f t="shared" si="8"/>
        <v>10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601</v>
      </c>
      <c r="D12" s="34">
        <f t="shared" si="0"/>
        <v>65.899122807017534</v>
      </c>
      <c r="E12" s="33">
        <f>SUM(E5:E11)</f>
        <v>311</v>
      </c>
      <c r="F12" s="34">
        <f t="shared" si="1"/>
        <v>34.100877192982452</v>
      </c>
      <c r="G12" s="35">
        <f t="shared" si="6"/>
        <v>912</v>
      </c>
      <c r="H12" s="33">
        <f>SUM(H5:H11)</f>
        <v>64</v>
      </c>
      <c r="I12" s="34">
        <f t="shared" si="2"/>
        <v>55.172413793103445</v>
      </c>
      <c r="J12" s="33">
        <f>SUM(J5:J11)</f>
        <v>52</v>
      </c>
      <c r="K12" s="34">
        <f t="shared" si="3"/>
        <v>44.827586206896555</v>
      </c>
      <c r="L12" s="35">
        <f t="shared" si="7"/>
        <v>116</v>
      </c>
      <c r="M12" s="33">
        <f>SUM(M5:M11)</f>
        <v>665</v>
      </c>
      <c r="N12" s="34">
        <f t="shared" si="4"/>
        <v>64.688715953307394</v>
      </c>
      <c r="O12" s="33">
        <f>SUM(O5:O11)</f>
        <v>363</v>
      </c>
      <c r="P12" s="36">
        <f t="shared" si="5"/>
        <v>35.311284046692606</v>
      </c>
      <c r="Q12" s="35">
        <f t="shared" si="8"/>
        <v>1028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14.12.2011&amp;RPirna</oddHeader>
    <oddFooter>&amp;R&amp;10Tabelle 41.2 mw</oddFooter>
  </headerFooter>
  <legacyDrawing r:id="rId2"/>
  <oleObjects>
    <oleObject progId="Word.Document.8" shapeId="8193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403</v>
      </c>
      <c r="D5" s="24">
        <f t="shared" ref="D5:D12" si="0">IF(C5+E5&lt;&gt;0,100*(C5/(C5+E5)),".")</f>
        <v>61.153262518968134</v>
      </c>
      <c r="E5" s="23">
        <v>256</v>
      </c>
      <c r="F5" s="24">
        <f t="shared" ref="F5:F12" si="1">IF(E5+C5&lt;&gt;0,100*(E5/(E5+C5)),".")</f>
        <v>38.846737481031866</v>
      </c>
      <c r="G5" s="25">
        <f>E5+C5</f>
        <v>659</v>
      </c>
      <c r="H5" s="23">
        <v>28</v>
      </c>
      <c r="I5" s="24">
        <f t="shared" ref="I5:I12" si="2">IF(H5+J5&lt;&gt;0,100*(H5/(H5+J5)),".")</f>
        <v>75.675675675675677</v>
      </c>
      <c r="J5" s="23">
        <v>9</v>
      </c>
      <c r="K5" s="24">
        <f t="shared" ref="K5:K12" si="3">IF(J5+H5&lt;&gt;0,100*(J5/(J5+H5)),".")</f>
        <v>24.324324324324326</v>
      </c>
      <c r="L5" s="25">
        <f>J5+H5</f>
        <v>37</v>
      </c>
      <c r="M5" s="23">
        <v>431</v>
      </c>
      <c r="N5" s="24">
        <f t="shared" ref="N5:N12" si="4">IF(M5+O5&lt;&gt;0,100*(M5/(M5+O5)),".")</f>
        <v>61.925287356321832</v>
      </c>
      <c r="O5" s="23">
        <v>265</v>
      </c>
      <c r="P5" s="26">
        <f t="shared" ref="P5:P12" si="5">IF(O5+M5&lt;&gt;0,100*(O5/(O5+M5)),".")</f>
        <v>38.074712643678161</v>
      </c>
      <c r="Q5" s="25">
        <f>O5+M5</f>
        <v>696</v>
      </c>
    </row>
    <row r="6" spans="1:17" ht="15" customHeight="1">
      <c r="A6" s="21"/>
      <c r="B6" s="22" t="s">
        <v>9</v>
      </c>
      <c r="C6" s="23">
        <v>159</v>
      </c>
      <c r="D6" s="24">
        <f t="shared" si="0"/>
        <v>75.714285714285708</v>
      </c>
      <c r="E6" s="23">
        <v>51</v>
      </c>
      <c r="F6" s="24">
        <f t="shared" si="1"/>
        <v>24.285714285714285</v>
      </c>
      <c r="G6" s="25">
        <f>E6+C6</f>
        <v>210</v>
      </c>
      <c r="H6" s="23">
        <v>16</v>
      </c>
      <c r="I6" s="24">
        <f t="shared" si="2"/>
        <v>76.19047619047619</v>
      </c>
      <c r="J6" s="23">
        <v>5</v>
      </c>
      <c r="K6" s="24">
        <f t="shared" si="3"/>
        <v>23.809523809523807</v>
      </c>
      <c r="L6" s="25">
        <f>J6+H6</f>
        <v>21</v>
      </c>
      <c r="M6" s="23">
        <v>175</v>
      </c>
      <c r="N6" s="24">
        <f t="shared" si="4"/>
        <v>75.757575757575751</v>
      </c>
      <c r="O6" s="23">
        <v>56</v>
      </c>
      <c r="P6" s="26">
        <f t="shared" si="5"/>
        <v>24.242424242424242</v>
      </c>
      <c r="Q6" s="25">
        <f>O6+M6</f>
        <v>231</v>
      </c>
    </row>
    <row r="7" spans="1:17" ht="15" customHeight="1">
      <c r="A7" s="21"/>
      <c r="B7" s="22" t="s">
        <v>10</v>
      </c>
      <c r="C7" s="23">
        <v>6</v>
      </c>
      <c r="D7" s="24">
        <f t="shared" si="0"/>
        <v>31.578947368421051</v>
      </c>
      <c r="E7" s="23">
        <v>13</v>
      </c>
      <c r="F7" s="24">
        <f t="shared" si="1"/>
        <v>68.421052631578945</v>
      </c>
      <c r="G7" s="25">
        <f t="shared" ref="G7:G12" si="6">E7+C7</f>
        <v>19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6</v>
      </c>
      <c r="N7" s="24">
        <f t="shared" si="4"/>
        <v>31.578947368421051</v>
      </c>
      <c r="O7" s="23">
        <v>13</v>
      </c>
      <c r="P7" s="26">
        <f t="shared" si="5"/>
        <v>68.421052631578945</v>
      </c>
      <c r="Q7" s="25">
        <f t="shared" ref="Q7:Q12" si="8">O7+M7</f>
        <v>19</v>
      </c>
    </row>
    <row r="8" spans="1:17" ht="15" customHeight="1">
      <c r="A8" s="21"/>
      <c r="B8" s="22" t="s">
        <v>11</v>
      </c>
      <c r="C8" s="23">
        <v>30</v>
      </c>
      <c r="D8" s="24">
        <f t="shared" si="0"/>
        <v>71.428571428571431</v>
      </c>
      <c r="E8" s="23">
        <v>12</v>
      </c>
      <c r="F8" s="24">
        <f t="shared" si="1"/>
        <v>28.571428571428569</v>
      </c>
      <c r="G8" s="25">
        <f t="shared" si="6"/>
        <v>42</v>
      </c>
      <c r="H8" s="23">
        <v>6</v>
      </c>
      <c r="I8" s="24">
        <f t="shared" si="2"/>
        <v>85.714285714285708</v>
      </c>
      <c r="J8" s="23">
        <v>1</v>
      </c>
      <c r="K8" s="24">
        <f t="shared" si="3"/>
        <v>14.285714285714285</v>
      </c>
      <c r="L8" s="25">
        <f t="shared" si="7"/>
        <v>7</v>
      </c>
      <c r="M8" s="23">
        <v>36</v>
      </c>
      <c r="N8" s="24">
        <f t="shared" si="4"/>
        <v>73.469387755102048</v>
      </c>
      <c r="O8" s="23">
        <v>13</v>
      </c>
      <c r="P8" s="26">
        <f t="shared" si="5"/>
        <v>26.530612244897959</v>
      </c>
      <c r="Q8" s="25">
        <f t="shared" si="8"/>
        <v>49</v>
      </c>
    </row>
    <row r="9" spans="1:17" ht="15" customHeight="1">
      <c r="A9" s="21"/>
      <c r="B9" s="22" t="s">
        <v>12</v>
      </c>
      <c r="C9" s="23">
        <v>4</v>
      </c>
      <c r="D9" s="24">
        <f t="shared" si="0"/>
        <v>10.526315789473683</v>
      </c>
      <c r="E9" s="23">
        <v>34</v>
      </c>
      <c r="F9" s="24">
        <f t="shared" si="1"/>
        <v>89.473684210526315</v>
      </c>
      <c r="G9" s="25">
        <f t="shared" si="6"/>
        <v>38</v>
      </c>
      <c r="H9" s="23">
        <v>0</v>
      </c>
      <c r="I9" s="24">
        <f t="shared" si="2"/>
        <v>0</v>
      </c>
      <c r="J9" s="23">
        <v>1</v>
      </c>
      <c r="K9" s="24">
        <f t="shared" si="3"/>
        <v>100</v>
      </c>
      <c r="L9" s="25">
        <f t="shared" si="7"/>
        <v>1</v>
      </c>
      <c r="M9" s="23">
        <v>4</v>
      </c>
      <c r="N9" s="24">
        <f t="shared" si="4"/>
        <v>10.256410256410255</v>
      </c>
      <c r="O9" s="23">
        <v>35</v>
      </c>
      <c r="P9" s="26">
        <f t="shared" si="5"/>
        <v>89.743589743589752</v>
      </c>
      <c r="Q9" s="25">
        <f t="shared" si="8"/>
        <v>39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16.666666666666664</v>
      </c>
      <c r="E10" s="23">
        <v>5</v>
      </c>
      <c r="F10" s="24">
        <f t="shared" si="1"/>
        <v>83.333333333333343</v>
      </c>
      <c r="G10" s="25">
        <f t="shared" si="6"/>
        <v>6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16.666666666666664</v>
      </c>
      <c r="O10" s="23">
        <v>5</v>
      </c>
      <c r="P10" s="26">
        <f t="shared" si="5"/>
        <v>83.333333333333343</v>
      </c>
      <c r="Q10" s="25">
        <f t="shared" si="8"/>
        <v>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603</v>
      </c>
      <c r="D12" s="34">
        <f t="shared" si="0"/>
        <v>61.909650924024639</v>
      </c>
      <c r="E12" s="33">
        <f>SUM(E5:E11)</f>
        <v>371</v>
      </c>
      <c r="F12" s="34">
        <f t="shared" si="1"/>
        <v>38.090349075975361</v>
      </c>
      <c r="G12" s="35">
        <f t="shared" si="6"/>
        <v>974</v>
      </c>
      <c r="H12" s="33">
        <f>SUM(H5:H11)</f>
        <v>50</v>
      </c>
      <c r="I12" s="34">
        <f t="shared" si="2"/>
        <v>75.757575757575751</v>
      </c>
      <c r="J12" s="33">
        <f>SUM(J5:J11)</f>
        <v>16</v>
      </c>
      <c r="K12" s="34">
        <f t="shared" si="3"/>
        <v>24.242424242424242</v>
      </c>
      <c r="L12" s="35">
        <f t="shared" si="7"/>
        <v>66</v>
      </c>
      <c r="M12" s="33">
        <f>SUM(M5:M11)</f>
        <v>653</v>
      </c>
      <c r="N12" s="34">
        <f t="shared" si="4"/>
        <v>62.78846153846154</v>
      </c>
      <c r="O12" s="33">
        <f>SUM(O5:O11)</f>
        <v>387</v>
      </c>
      <c r="P12" s="36">
        <f t="shared" si="5"/>
        <v>37.21153846153846</v>
      </c>
      <c r="Q12" s="35">
        <f t="shared" si="8"/>
        <v>1040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14.12.2011&amp;RPlauen</oddHeader>
    <oddFooter>&amp;R&amp;10Tabelle 41.2 mw</oddFooter>
  </headerFooter>
  <legacyDrawing r:id="rId2"/>
  <oleObjects>
    <oleObject progId="Word.Document.8" shapeId="9217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325</v>
      </c>
      <c r="D5" s="24">
        <f t="shared" ref="D5:D12" si="0">IF(C5+E5&lt;&gt;0,100*(C5/(C5+E5)),".")</f>
        <v>58.770343580470161</v>
      </c>
      <c r="E5" s="23">
        <v>228</v>
      </c>
      <c r="F5" s="24">
        <f t="shared" ref="F5:F12" si="1">IF(E5+C5&lt;&gt;0,100*(E5/(E5+C5)),".")</f>
        <v>41.229656419529839</v>
      </c>
      <c r="G5" s="25">
        <f>E5+C5</f>
        <v>553</v>
      </c>
      <c r="H5" s="23">
        <v>36</v>
      </c>
      <c r="I5" s="24">
        <f t="shared" ref="I5:I12" si="2">IF(H5+J5&lt;&gt;0,100*(H5/(H5+J5)),".")</f>
        <v>50.704225352112672</v>
      </c>
      <c r="J5" s="23">
        <v>35</v>
      </c>
      <c r="K5" s="24">
        <f t="shared" ref="K5:K12" si="3">IF(J5+H5&lt;&gt;0,100*(J5/(J5+H5)),".")</f>
        <v>49.295774647887328</v>
      </c>
      <c r="L5" s="25">
        <f>J5+H5</f>
        <v>71</v>
      </c>
      <c r="M5" s="23">
        <v>361</v>
      </c>
      <c r="N5" s="24">
        <f t="shared" ref="N5:N12" si="4">IF(M5+O5&lt;&gt;0,100*(M5/(M5+O5)),".")</f>
        <v>57.852564102564109</v>
      </c>
      <c r="O5" s="23">
        <v>263</v>
      </c>
      <c r="P5" s="26">
        <f t="shared" ref="P5:P12" si="5">IF(O5+M5&lt;&gt;0,100*(O5/(O5+M5)),".")</f>
        <v>42.147435897435898</v>
      </c>
      <c r="Q5" s="25">
        <f>O5+M5</f>
        <v>624</v>
      </c>
    </row>
    <row r="6" spans="1:17" ht="15" customHeight="1">
      <c r="A6" s="21"/>
      <c r="B6" s="22" t="s">
        <v>9</v>
      </c>
      <c r="C6" s="23">
        <v>202</v>
      </c>
      <c r="D6" s="24">
        <f t="shared" si="0"/>
        <v>75.939849624060145</v>
      </c>
      <c r="E6" s="23">
        <v>64</v>
      </c>
      <c r="F6" s="24">
        <f t="shared" si="1"/>
        <v>24.060150375939848</v>
      </c>
      <c r="G6" s="25">
        <f>E6+C6</f>
        <v>266</v>
      </c>
      <c r="H6" s="23">
        <v>21</v>
      </c>
      <c r="I6" s="24">
        <f t="shared" si="2"/>
        <v>80.769230769230774</v>
      </c>
      <c r="J6" s="23">
        <v>5</v>
      </c>
      <c r="K6" s="24">
        <f t="shared" si="3"/>
        <v>19.230769230769234</v>
      </c>
      <c r="L6" s="25">
        <f>J6+H6</f>
        <v>26</v>
      </c>
      <c r="M6" s="23">
        <v>223</v>
      </c>
      <c r="N6" s="24">
        <f t="shared" si="4"/>
        <v>76.369863013698634</v>
      </c>
      <c r="O6" s="23">
        <v>69</v>
      </c>
      <c r="P6" s="26">
        <f t="shared" si="5"/>
        <v>23.63013698630137</v>
      </c>
      <c r="Q6" s="25">
        <f>O6+M6</f>
        <v>292</v>
      </c>
    </row>
    <row r="7" spans="1:17" ht="15" customHeight="1">
      <c r="A7" s="21"/>
      <c r="B7" s="22" t="s">
        <v>10</v>
      </c>
      <c r="C7" s="23">
        <v>5</v>
      </c>
      <c r="D7" s="24">
        <f t="shared" si="0"/>
        <v>31.25</v>
      </c>
      <c r="E7" s="23">
        <v>11</v>
      </c>
      <c r="F7" s="24">
        <f t="shared" si="1"/>
        <v>68.75</v>
      </c>
      <c r="G7" s="25">
        <f t="shared" ref="G7:G12" si="6">E7+C7</f>
        <v>16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5</v>
      </c>
      <c r="N7" s="24">
        <f t="shared" si="4"/>
        <v>31.25</v>
      </c>
      <c r="O7" s="23">
        <v>11</v>
      </c>
      <c r="P7" s="26">
        <f t="shared" si="5"/>
        <v>68.75</v>
      </c>
      <c r="Q7" s="25">
        <f t="shared" ref="Q7:Q12" si="8">O7+M7</f>
        <v>16</v>
      </c>
    </row>
    <row r="8" spans="1:17" ht="15" customHeight="1">
      <c r="A8" s="21"/>
      <c r="B8" s="22" t="s">
        <v>11</v>
      </c>
      <c r="C8" s="23">
        <v>24</v>
      </c>
      <c r="D8" s="24">
        <f t="shared" si="0"/>
        <v>72.727272727272734</v>
      </c>
      <c r="E8" s="23">
        <v>9</v>
      </c>
      <c r="F8" s="24">
        <f t="shared" si="1"/>
        <v>27.27272727272727</v>
      </c>
      <c r="G8" s="25">
        <f t="shared" si="6"/>
        <v>33</v>
      </c>
      <c r="H8" s="23">
        <v>2</v>
      </c>
      <c r="I8" s="24">
        <f t="shared" si="2"/>
        <v>66.666666666666657</v>
      </c>
      <c r="J8" s="23">
        <v>1</v>
      </c>
      <c r="K8" s="24">
        <f t="shared" si="3"/>
        <v>33.333333333333329</v>
      </c>
      <c r="L8" s="25">
        <f t="shared" si="7"/>
        <v>3</v>
      </c>
      <c r="M8" s="23">
        <v>26</v>
      </c>
      <c r="N8" s="24">
        <f t="shared" si="4"/>
        <v>72.222222222222214</v>
      </c>
      <c r="O8" s="23">
        <v>10</v>
      </c>
      <c r="P8" s="26">
        <f t="shared" si="5"/>
        <v>27.777777777777779</v>
      </c>
      <c r="Q8" s="25">
        <f t="shared" si="8"/>
        <v>36</v>
      </c>
    </row>
    <row r="9" spans="1:17" ht="15" customHeight="1">
      <c r="A9" s="21"/>
      <c r="B9" s="22" t="s">
        <v>12</v>
      </c>
      <c r="C9" s="23">
        <v>0</v>
      </c>
      <c r="D9" s="24">
        <f t="shared" si="0"/>
        <v>0</v>
      </c>
      <c r="E9" s="23">
        <v>33</v>
      </c>
      <c r="F9" s="24">
        <f t="shared" si="1"/>
        <v>100</v>
      </c>
      <c r="G9" s="25">
        <f t="shared" si="6"/>
        <v>33</v>
      </c>
      <c r="H9" s="23">
        <v>0</v>
      </c>
      <c r="I9" s="24">
        <f t="shared" si="2"/>
        <v>0</v>
      </c>
      <c r="J9" s="23">
        <v>1</v>
      </c>
      <c r="K9" s="24">
        <f t="shared" si="3"/>
        <v>100</v>
      </c>
      <c r="L9" s="25">
        <f t="shared" si="7"/>
        <v>1</v>
      </c>
      <c r="M9" s="23">
        <v>0</v>
      </c>
      <c r="N9" s="24">
        <f t="shared" si="4"/>
        <v>0</v>
      </c>
      <c r="O9" s="23">
        <v>34</v>
      </c>
      <c r="P9" s="26">
        <f t="shared" si="5"/>
        <v>100</v>
      </c>
      <c r="Q9" s="25">
        <f t="shared" si="8"/>
        <v>34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40</v>
      </c>
      <c r="E10" s="23">
        <v>3</v>
      </c>
      <c r="F10" s="24">
        <f t="shared" si="1"/>
        <v>60</v>
      </c>
      <c r="G10" s="25">
        <f t="shared" si="6"/>
        <v>5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2</v>
      </c>
      <c r="N10" s="24">
        <f t="shared" si="4"/>
        <v>40</v>
      </c>
      <c r="O10" s="23">
        <v>3</v>
      </c>
      <c r="P10" s="26">
        <f t="shared" si="5"/>
        <v>60</v>
      </c>
      <c r="Q10" s="25">
        <f t="shared" si="8"/>
        <v>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558</v>
      </c>
      <c r="D12" s="34">
        <f t="shared" si="0"/>
        <v>61.589403973509938</v>
      </c>
      <c r="E12" s="33">
        <f>SUM(E5:E11)</f>
        <v>348</v>
      </c>
      <c r="F12" s="34">
        <f t="shared" si="1"/>
        <v>38.410596026490069</v>
      </c>
      <c r="G12" s="35">
        <f t="shared" si="6"/>
        <v>906</v>
      </c>
      <c r="H12" s="33">
        <f>SUM(H5:H11)</f>
        <v>59</v>
      </c>
      <c r="I12" s="34">
        <f t="shared" si="2"/>
        <v>58.415841584158414</v>
      </c>
      <c r="J12" s="33">
        <f>SUM(J5:J11)</f>
        <v>42</v>
      </c>
      <c r="K12" s="34">
        <f t="shared" si="3"/>
        <v>41.584158415841586</v>
      </c>
      <c r="L12" s="35">
        <f t="shared" si="7"/>
        <v>101</v>
      </c>
      <c r="M12" s="33">
        <f>SUM(M5:M11)</f>
        <v>617</v>
      </c>
      <c r="N12" s="34">
        <f t="shared" si="4"/>
        <v>61.271102284011917</v>
      </c>
      <c r="O12" s="33">
        <f>SUM(O5:O11)</f>
        <v>390</v>
      </c>
      <c r="P12" s="36">
        <f t="shared" si="5"/>
        <v>38.728897715988083</v>
      </c>
      <c r="Q12" s="35">
        <f t="shared" si="8"/>
        <v>1007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14.12.2011&amp;RRiesa</oddHeader>
    <oddFooter>&amp;R&amp;10Tabelle 41.2 mw</oddFooter>
  </headerFooter>
  <legacyDrawing r:id="rId2"/>
  <oleObjects>
    <oleObject progId="Word.Document.8" shapeId="1024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Annaberg</vt:lpstr>
      <vt:lpstr>Bautzen</vt:lpstr>
      <vt:lpstr>Chemnitz</vt:lpstr>
      <vt:lpstr>Dresden</vt:lpstr>
      <vt:lpstr>Leipzig</vt:lpstr>
      <vt:lpstr>Oschatz</vt:lpstr>
      <vt:lpstr>Pirna</vt:lpstr>
      <vt:lpstr>Plauen</vt:lpstr>
      <vt:lpstr>Riesa</vt:lpstr>
      <vt:lpstr>Zwickau</vt:lpstr>
      <vt:lpstr>Annaberg!Druckbereich</vt:lpstr>
      <vt:lpstr>Bautzen!Druckbereich</vt:lpstr>
      <vt:lpstr>Chemnitz!Druckbereich</vt:lpstr>
      <vt:lpstr>Dresden!Druckbereich</vt:lpstr>
      <vt:lpstr>Leipzig!Druckbereich</vt:lpstr>
      <vt:lpstr>Oschatz!Druckbereich</vt:lpstr>
      <vt:lpstr>Pirna!Druckbereich</vt:lpstr>
      <vt:lpstr>Plauen!Druckbereich</vt:lpstr>
      <vt:lpstr>Riesa!Druckbereich</vt:lpstr>
      <vt:lpstr>Zwickau!Druckbereich</vt:lpstr>
    </vt:vector>
  </TitlesOfParts>
  <Company>BiBB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</dc:creator>
  <cp:lastModifiedBy>Granath</cp:lastModifiedBy>
  <dcterms:created xsi:type="dcterms:W3CDTF">2012-02-08T10:54:06Z</dcterms:created>
  <dcterms:modified xsi:type="dcterms:W3CDTF">2012-02-08T10:54:46Z</dcterms:modified>
</cp:coreProperties>
</file>