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Altenburg" sheetId="4" r:id="rId1"/>
    <sheet name="Erfurt" sheetId="6" r:id="rId2"/>
    <sheet name="Gera" sheetId="7" r:id="rId3"/>
    <sheet name="Gotha" sheetId="8" r:id="rId4"/>
    <sheet name="Jena" sheetId="9" r:id="rId5"/>
    <sheet name="Nordhausen" sheetId="10" r:id="rId6"/>
    <sheet name="Suhl" sheetId="11" r:id="rId7"/>
  </sheets>
  <definedNames>
    <definedName name="_xlnm.Print_Area" localSheetId="0">Altenburg!$A$2:$Q$16</definedName>
    <definedName name="_xlnm.Print_Area" localSheetId="1">Erfurt!$A$2:$Q$16</definedName>
    <definedName name="_xlnm.Print_Area" localSheetId="2">Gera!$A$2:$Q$16</definedName>
    <definedName name="_xlnm.Print_Area" localSheetId="3">Gotha!$A$2:$Q$16</definedName>
    <definedName name="_xlnm.Print_Area" localSheetId="4">Jena!$A$2:$Q$16</definedName>
    <definedName name="_xlnm.Print_Area" localSheetId="5">Nordhausen!$A$2:$Q$16</definedName>
    <definedName name="_xlnm.Print_Area" localSheetId="6">Suhl!$A$2:$Q$16</definedName>
  </definedNames>
  <calcPr calcId="125725"/>
</workbook>
</file>

<file path=xl/calcChain.xml><?xml version="1.0" encoding="utf-8"?>
<calcChain xmlns="http://schemas.openxmlformats.org/spreadsheetml/2006/main">
  <c r="J12" i="11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0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9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8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7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M12"/>
  <c r="L7"/>
  <c r="K7"/>
  <c r="I7"/>
  <c r="G7"/>
  <c r="F7"/>
  <c r="D7"/>
  <c r="L6"/>
  <c r="K6"/>
  <c r="I6"/>
  <c r="G6"/>
  <c r="F6"/>
  <c r="D6"/>
  <c r="L5"/>
  <c r="K5"/>
  <c r="I5"/>
  <c r="G5"/>
  <c r="F5"/>
  <c r="D5"/>
  <c r="J12" i="6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4"/>
  <c r="H12"/>
  <c r="E12"/>
  <c r="C12"/>
  <c r="P11"/>
  <c r="O11"/>
  <c r="Q11" s="1"/>
  <c r="N11"/>
  <c r="M11"/>
  <c r="L11"/>
  <c r="K11"/>
  <c r="I11"/>
  <c r="G11"/>
  <c r="F11"/>
  <c r="D11"/>
  <c r="O10"/>
  <c r="P10" s="1"/>
  <c r="M10"/>
  <c r="N10" s="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M12"/>
  <c r="L5"/>
  <c r="K5"/>
  <c r="I5"/>
  <c r="G5"/>
  <c r="F5"/>
  <c r="D5"/>
  <c r="P10" i="11" l="1"/>
  <c r="N10"/>
  <c r="Q10"/>
  <c r="N9"/>
  <c r="Q9"/>
  <c r="N8"/>
  <c r="Q8"/>
  <c r="N7"/>
  <c r="Q7"/>
  <c r="P6"/>
  <c r="I12"/>
  <c r="M12"/>
  <c r="N6"/>
  <c r="Q6"/>
  <c r="L12"/>
  <c r="F12"/>
  <c r="Q5"/>
  <c r="D12"/>
  <c r="G12"/>
  <c r="N5"/>
  <c r="P5"/>
  <c r="P7"/>
  <c r="P9"/>
  <c r="P11"/>
  <c r="K12"/>
  <c r="O12"/>
  <c r="N12" s="1"/>
  <c r="P10" i="10"/>
  <c r="N10"/>
  <c r="Q10"/>
  <c r="Q9"/>
  <c r="M12"/>
  <c r="N8"/>
  <c r="Q8"/>
  <c r="N7"/>
  <c r="Q7"/>
  <c r="P6"/>
  <c r="I12"/>
  <c r="N6"/>
  <c r="Q6"/>
  <c r="L12"/>
  <c r="F12"/>
  <c r="G12"/>
  <c r="Q5"/>
  <c r="D12"/>
  <c r="N5"/>
  <c r="P5"/>
  <c r="P7"/>
  <c r="P9"/>
  <c r="P11"/>
  <c r="K12"/>
  <c r="O12"/>
  <c r="N12" s="1"/>
  <c r="N10" i="9"/>
  <c r="Q10"/>
  <c r="I12"/>
  <c r="N9"/>
  <c r="Q9"/>
  <c r="N8"/>
  <c r="Q8"/>
  <c r="N7"/>
  <c r="Q7"/>
  <c r="M12"/>
  <c r="N6"/>
  <c r="Q6"/>
  <c r="L12"/>
  <c r="F12"/>
  <c r="Q5"/>
  <c r="D12"/>
  <c r="G12"/>
  <c r="N5"/>
  <c r="P5"/>
  <c r="P7"/>
  <c r="P9"/>
  <c r="P11"/>
  <c r="K12"/>
  <c r="O12"/>
  <c r="N10" i="8"/>
  <c r="Q10"/>
  <c r="I12"/>
  <c r="N9"/>
  <c r="Q9"/>
  <c r="N8"/>
  <c r="Q8"/>
  <c r="Q7"/>
  <c r="M12"/>
  <c r="N6"/>
  <c r="Q6"/>
  <c r="L12"/>
  <c r="F12"/>
  <c r="Q5"/>
  <c r="D12"/>
  <c r="G12"/>
  <c r="N5"/>
  <c r="P5"/>
  <c r="P7"/>
  <c r="P9"/>
  <c r="P11"/>
  <c r="K12"/>
  <c r="O12"/>
  <c r="N10" i="7"/>
  <c r="P10"/>
  <c r="P9"/>
  <c r="N9"/>
  <c r="Q9"/>
  <c r="I12"/>
  <c r="N8"/>
  <c r="P8"/>
  <c r="P7"/>
  <c r="N7"/>
  <c r="Q7"/>
  <c r="N6"/>
  <c r="P6"/>
  <c r="L12"/>
  <c r="D12"/>
  <c r="N5"/>
  <c r="P5"/>
  <c r="F12"/>
  <c r="Q5"/>
  <c r="Q6"/>
  <c r="Q8"/>
  <c r="Q10"/>
  <c r="G12"/>
  <c r="K12"/>
  <c r="O12"/>
  <c r="P10" i="6"/>
  <c r="F12"/>
  <c r="N10"/>
  <c r="Q10"/>
  <c r="Q9"/>
  <c r="N8"/>
  <c r="Q8"/>
  <c r="Q7"/>
  <c r="P6"/>
  <c r="I12"/>
  <c r="M12"/>
  <c r="N6"/>
  <c r="Q6"/>
  <c r="L12"/>
  <c r="Q5"/>
  <c r="D12"/>
  <c r="G12"/>
  <c r="N5"/>
  <c r="P5"/>
  <c r="P7"/>
  <c r="P9"/>
  <c r="P11"/>
  <c r="K12"/>
  <c r="O12"/>
  <c r="P9" i="4"/>
  <c r="Q9"/>
  <c r="N9"/>
  <c r="N8"/>
  <c r="P8"/>
  <c r="P7"/>
  <c r="Q7"/>
  <c r="N7"/>
  <c r="N6"/>
  <c r="D12"/>
  <c r="P6"/>
  <c r="K12"/>
  <c r="I12"/>
  <c r="L12"/>
  <c r="N5"/>
  <c r="P5"/>
  <c r="F12"/>
  <c r="Q5"/>
  <c r="Q6"/>
  <c r="Q8"/>
  <c r="Q10"/>
  <c r="G12"/>
  <c r="O12"/>
  <c r="N12" s="1"/>
  <c r="P12" i="11" l="1"/>
  <c r="Q12"/>
  <c r="P12" i="10"/>
  <c r="Q12"/>
  <c r="P12" i="9"/>
  <c r="Q12"/>
  <c r="N12"/>
  <c r="P12" i="8"/>
  <c r="Q12"/>
  <c r="N12"/>
  <c r="P12" i="7"/>
  <c r="Q12"/>
  <c r="N12"/>
  <c r="P12" i="6"/>
  <c r="Q12"/>
  <c r="N12"/>
  <c r="P12" i="4"/>
  <c r="Q12"/>
</calcChain>
</file>

<file path=xl/sharedStrings.xml><?xml version="1.0" encoding="utf-8"?>
<sst xmlns="http://schemas.openxmlformats.org/spreadsheetml/2006/main" count="210" uniqueCount="25">
  <si>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</si>
  <si>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</si>
  <si>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</si>
  <si>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</si>
  <si>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</si>
  <si>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</si>
  <si>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</si>
  <si>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</si>
  <si>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</si>
  <si>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</si>
  <si>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</si>
  <si>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</si>
  <si>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</si>
  <si>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</si>
  <si>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</si>
  <si>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</si>
  <si>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</si>
  <si>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Altenburg</t>
  </si>
  <si>
    <t>Quelle: Bundesinstitut für Berufsbildung, Erhebung zum 30. September 2011</t>
  </si>
  <si>
    <t>Neu abgeschlossene Ausbildungsverträge vom 01. Oktober 2010 bis zum 30. September 2011, unterteilt nach Zuständigkeitsbereichen und Geschlecht
 in Erfurt</t>
  </si>
  <si>
    <t>Neu abgeschlossene Ausbildungsverträge vom 01. Oktober 2010 bis zum 30. September 2011, unterteilt nach Zuständigkeitsbereichen und Geschlecht
 in Gera</t>
  </si>
  <si>
    <t>Neu abgeschlossene Ausbildungsverträge vom 01. Oktober 2010 bis zum 30. September 2011, unterteilt nach Zuständigkeitsbereichen und Geschlecht
 in Gotha</t>
  </si>
  <si>
    <t>Neu abgeschlossene Ausbildungsverträge vom 01. Oktober 2010 bis zum 30. September 2011, unterteilt nach Zuständigkeitsbereichen und Geschlecht
 in Jena</t>
  </si>
  <si>
    <t>Neu abgeschlossene Ausbildungsverträge vom 01. Oktober 2010 bis zum 30. September 2011, unterteilt nach Zuständigkeitsbereichen und Geschlecht
 in Nordhausen</t>
  </si>
  <si>
    <t>Neu abgeschlossene Ausbildungsverträge vom 01. Oktober 2010 bis zum 30. September 2011, unterteilt nach Zuständigkeitsbereichen und Geschlecht
 in Suhl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</si>
</sst>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5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6.doc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7.doc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9" sqref="A9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181</v>
      </c>
      <c r="D5" s="24">
        <f t="shared" ref="D5:D12" si="0">IF(C5+E5&lt;&gt;0,100*(C5/(C5+E5)),".")</f>
        <v>69.348659003831415</v>
      </c>
      <c r="E5" s="23">
        <v>80</v>
      </c>
      <c r="F5" s="24">
        <f t="shared" ref="F5:F12" si="1">IF(E5+C5&lt;&gt;0,100*(E5/(E5+C5)),".")</f>
        <v>30.651340996168582</v>
      </c>
      <c r="G5" s="25">
        <f>E5+C5</f>
        <v>261</v>
      </c>
      <c r="H5" s="23">
        <v>17</v>
      </c>
      <c r="I5" s="24">
        <f t="shared" ref="I5:I12" si="2">IF(H5+J5&lt;&gt;0,100*(H5/(H5+J5)),".")</f>
        <v>51.515151515151516</v>
      </c>
      <c r="J5" s="23">
        <v>16</v>
      </c>
      <c r="K5" s="24">
        <f t="shared" ref="K5:K12" si="3">IF(J5+H5&lt;&gt;0,100*(J5/(J5+H5)),".")</f>
        <v>48.484848484848484</v>
      </c>
      <c r="L5" s="25">
        <f>J5+H5</f>
        <v>33</v>
      </c>
      <c r="M5" s="23">
        <v>198</v>
      </c>
      <c r="N5" s="24">
        <f t="shared" ref="N5:N12" si="4">IF(M5+O5&lt;&gt;0,100*(M5/(M5+O5)),".")</f>
        <v>67.346938775510196</v>
      </c>
      <c r="O5" s="23">
        <v>96</v>
      </c>
      <c r="P5" s="26">
        <f t="shared" ref="P5:P12" si="5">IF(O5+M5&lt;&gt;0,100*(O5/(O5+M5)),".")</f>
        <v>32.653061224489797</v>
      </c>
      <c r="Q5" s="25">
        <f>O5+M5</f>
        <v>294</v>
      </c>
    </row>
    <row r="6" spans="1:17" ht="15" customHeight="1">
      <c r="A6" s="21"/>
      <c r="B6" s="22" t="s">
        <v>9</v>
      </c>
      <c r="C6" s="23">
        <v>60</v>
      </c>
      <c r="D6" s="24">
        <f t="shared" si="0"/>
        <v>85.714285714285708</v>
      </c>
      <c r="E6" s="23">
        <v>10</v>
      </c>
      <c r="F6" s="24">
        <f t="shared" si="1"/>
        <v>14.285714285714285</v>
      </c>
      <c r="G6" s="25">
        <f>E6+C6</f>
        <v>70</v>
      </c>
      <c r="H6" s="23">
        <v>7</v>
      </c>
      <c r="I6" s="24">
        <f t="shared" si="2"/>
        <v>77.777777777777786</v>
      </c>
      <c r="J6" s="23">
        <v>2</v>
      </c>
      <c r="K6" s="24">
        <f t="shared" si="3"/>
        <v>22.222222222222221</v>
      </c>
      <c r="L6" s="25">
        <f>J6+H6</f>
        <v>9</v>
      </c>
      <c r="M6" s="23">
        <v>67</v>
      </c>
      <c r="N6" s="24">
        <f t="shared" si="4"/>
        <v>84.810126582278471</v>
      </c>
      <c r="O6" s="23">
        <v>12</v>
      </c>
      <c r="P6" s="26">
        <f t="shared" si="5"/>
        <v>15.18987341772152</v>
      </c>
      <c r="Q6" s="25">
        <f>O6+M6</f>
        <v>79</v>
      </c>
    </row>
    <row r="7" spans="1:17" ht="15" customHeight="1">
      <c r="A7" s="21"/>
      <c r="B7" s="22" t="s">
        <v>10</v>
      </c>
      <c r="C7" s="23">
        <v>1</v>
      </c>
      <c r="D7" s="24">
        <f t="shared" si="0"/>
        <v>20</v>
      </c>
      <c r="E7" s="23">
        <v>4</v>
      </c>
      <c r="F7" s="24">
        <f t="shared" si="1"/>
        <v>80</v>
      </c>
      <c r="G7" s="25">
        <f t="shared" ref="G7:G12" si="6">E7+C7</f>
        <v>5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</v>
      </c>
      <c r="N7" s="24">
        <f t="shared" si="4"/>
        <v>20</v>
      </c>
      <c r="O7" s="23">
        <v>4</v>
      </c>
      <c r="P7" s="26">
        <f t="shared" si="5"/>
        <v>80</v>
      </c>
      <c r="Q7" s="25">
        <f t="shared" ref="Q7:Q12" si="8">O7+M7</f>
        <v>5</v>
      </c>
    </row>
    <row r="8" spans="1:17" ht="15" customHeight="1">
      <c r="A8" s="21"/>
      <c r="B8" s="22" t="s">
        <v>11</v>
      </c>
      <c r="C8" s="23">
        <v>11</v>
      </c>
      <c r="D8" s="24">
        <f t="shared" si="0"/>
        <v>84.615384615384613</v>
      </c>
      <c r="E8" s="23">
        <v>2</v>
      </c>
      <c r="F8" s="24">
        <f t="shared" si="1"/>
        <v>15.384615384615385</v>
      </c>
      <c r="G8" s="25">
        <f t="shared" si="6"/>
        <v>13</v>
      </c>
      <c r="H8" s="23">
        <v>2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2</v>
      </c>
      <c r="M8" s="23">
        <v>13</v>
      </c>
      <c r="N8" s="24">
        <f t="shared" si="4"/>
        <v>86.666666666666671</v>
      </c>
      <c r="O8" s="23">
        <v>2</v>
      </c>
      <c r="P8" s="26">
        <f t="shared" si="5"/>
        <v>13.333333333333334</v>
      </c>
      <c r="Q8" s="25">
        <f t="shared" si="8"/>
        <v>15</v>
      </c>
    </row>
    <row r="9" spans="1:17" ht="15" customHeight="1">
      <c r="A9" s="21"/>
      <c r="B9" s="22" t="s">
        <v>12</v>
      </c>
      <c r="C9" s="23">
        <v>0</v>
      </c>
      <c r="D9" s="24">
        <f t="shared" si="0"/>
        <v>0</v>
      </c>
      <c r="E9" s="23">
        <v>12</v>
      </c>
      <c r="F9" s="24">
        <f t="shared" si="1"/>
        <v>100</v>
      </c>
      <c r="G9" s="25">
        <f t="shared" si="6"/>
        <v>12</v>
      </c>
      <c r="H9" s="23">
        <v>0</v>
      </c>
      <c r="I9" s="24" t="str">
        <f t="shared" si="2"/>
        <v>.</v>
      </c>
      <c r="J9" s="23">
        <v>0</v>
      </c>
      <c r="K9" s="24" t="str">
        <f t="shared" si="3"/>
        <v>.</v>
      </c>
      <c r="L9" s="25">
        <f t="shared" si="7"/>
        <v>0</v>
      </c>
      <c r="M9" s="23">
        <v>0</v>
      </c>
      <c r="N9" s="24">
        <f t="shared" si="4"/>
        <v>0</v>
      </c>
      <c r="O9" s="23">
        <v>12</v>
      </c>
      <c r="P9" s="26">
        <f t="shared" si="5"/>
        <v>100</v>
      </c>
      <c r="Q9" s="25">
        <f t="shared" si="8"/>
        <v>12</v>
      </c>
    </row>
    <row r="10" spans="1:17" ht="15" customHeight="1">
      <c r="A10" s="21"/>
      <c r="B10" s="22" t="s">
        <v>13</v>
      </c>
      <c r="C10" s="23">
        <v>0</v>
      </c>
      <c r="D10" s="24" t="str">
        <f t="shared" si="0"/>
        <v>.</v>
      </c>
      <c r="E10" s="23">
        <v>0</v>
      </c>
      <c r="F10" s="24" t="str">
        <f t="shared" si="1"/>
        <v>.</v>
      </c>
      <c r="G10" s="25">
        <f t="shared" si="6"/>
        <v>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f t="shared" ref="M5:M11" si="9">C10+H10</f>
        <v>0</v>
      </c>
      <c r="N10" s="24" t="str">
        <f t="shared" si="4"/>
        <v>.</v>
      </c>
      <c r="O10" s="23">
        <f t="shared" ref="O5:O11" si="10">E10+J10</f>
        <v>0</v>
      </c>
      <c r="P10" s="26" t="str">
        <f t="shared" si="5"/>
        <v>.</v>
      </c>
      <c r="Q10" s="25">
        <f t="shared" si="8"/>
        <v>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si="9"/>
        <v>0</v>
      </c>
      <c r="N11" s="29" t="str">
        <f t="shared" si="4"/>
        <v>.</v>
      </c>
      <c r="O11" s="28">
        <f t="shared" si="10"/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253</v>
      </c>
      <c r="D12" s="34">
        <f t="shared" si="0"/>
        <v>70.08310249307479</v>
      </c>
      <c r="E12" s="33">
        <f>SUM(E5:E11)</f>
        <v>108</v>
      </c>
      <c r="F12" s="34">
        <f t="shared" si="1"/>
        <v>29.916897506925206</v>
      </c>
      <c r="G12" s="35">
        <f t="shared" si="6"/>
        <v>361</v>
      </c>
      <c r="H12" s="33">
        <f>SUM(H5:H11)</f>
        <v>26</v>
      </c>
      <c r="I12" s="34">
        <f t="shared" si="2"/>
        <v>59.090909090909093</v>
      </c>
      <c r="J12" s="33">
        <f>SUM(J5:J11)</f>
        <v>18</v>
      </c>
      <c r="K12" s="34">
        <f t="shared" si="3"/>
        <v>40.909090909090914</v>
      </c>
      <c r="L12" s="35">
        <f t="shared" si="7"/>
        <v>44</v>
      </c>
      <c r="M12" s="33">
        <f>SUM(M5:M11)</f>
        <v>279</v>
      </c>
      <c r="N12" s="34">
        <f t="shared" si="4"/>
        <v>68.888888888888886</v>
      </c>
      <c r="O12" s="33">
        <f>SUM(O5:O11)</f>
        <v>126</v>
      </c>
      <c r="P12" s="36">
        <f t="shared" si="5"/>
        <v>31.111111111111111</v>
      </c>
      <c r="Q12" s="35">
        <f t="shared" si="8"/>
        <v>405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14.12.2011&amp;RAltenburg</oddHeader>
    <oddFooter>&amp;R&amp;10Tabelle 41.2 mw</oddFooter>
  </headerFooter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1119</v>
      </c>
      <c r="D5" s="24">
        <f t="shared" ref="D5:D12" si="0">IF(C5+E5&lt;&gt;0,100*(C5/(C5+E5)),".")</f>
        <v>62.900505902192236</v>
      </c>
      <c r="E5" s="23">
        <v>660</v>
      </c>
      <c r="F5" s="24">
        <f t="shared" ref="F5:F12" si="1">IF(E5+C5&lt;&gt;0,100*(E5/(E5+C5)),".")</f>
        <v>37.099494097807757</v>
      </c>
      <c r="G5" s="25">
        <f>E5+C5</f>
        <v>1779</v>
      </c>
      <c r="H5" s="23">
        <v>109</v>
      </c>
      <c r="I5" s="24">
        <f t="shared" ref="I5:I12" si="2">IF(H5+J5&lt;&gt;0,100*(H5/(H5+J5)),".")</f>
        <v>65.662650602409627</v>
      </c>
      <c r="J5" s="23">
        <v>57</v>
      </c>
      <c r="K5" s="24">
        <f t="shared" ref="K5:K12" si="3">IF(J5+H5&lt;&gt;0,100*(J5/(J5+H5)),".")</f>
        <v>34.337349397590359</v>
      </c>
      <c r="L5" s="25">
        <f>J5+H5</f>
        <v>166</v>
      </c>
      <c r="M5" s="23">
        <v>1228</v>
      </c>
      <c r="N5" s="24">
        <f t="shared" ref="N5:N12" si="4">IF(M5+O5&lt;&gt;0,100*(M5/(M5+O5)),".")</f>
        <v>63.136246786632391</v>
      </c>
      <c r="O5" s="23">
        <v>717</v>
      </c>
      <c r="P5" s="26">
        <f t="shared" ref="P5:P12" si="5">IF(O5+M5&lt;&gt;0,100*(O5/(O5+M5)),".")</f>
        <v>36.863753213367609</v>
      </c>
      <c r="Q5" s="25">
        <f>O5+M5</f>
        <v>1945</v>
      </c>
    </row>
    <row r="6" spans="1:17" ht="15" customHeight="1">
      <c r="A6" s="21"/>
      <c r="B6" s="22" t="s">
        <v>9</v>
      </c>
      <c r="C6" s="23">
        <v>515</v>
      </c>
      <c r="D6" s="24">
        <f t="shared" si="0"/>
        <v>70.741758241758248</v>
      </c>
      <c r="E6" s="23">
        <v>213</v>
      </c>
      <c r="F6" s="24">
        <f t="shared" si="1"/>
        <v>29.258241758241759</v>
      </c>
      <c r="G6" s="25">
        <f>E6+C6</f>
        <v>728</v>
      </c>
      <c r="H6" s="23">
        <v>95</v>
      </c>
      <c r="I6" s="24">
        <f t="shared" si="2"/>
        <v>68.840579710144922</v>
      </c>
      <c r="J6" s="23">
        <v>43</v>
      </c>
      <c r="K6" s="24">
        <f t="shared" si="3"/>
        <v>31.159420289855071</v>
      </c>
      <c r="L6" s="25">
        <f>J6+H6</f>
        <v>138</v>
      </c>
      <c r="M6" s="23">
        <v>610</v>
      </c>
      <c r="N6" s="24">
        <f t="shared" si="4"/>
        <v>70.438799076212462</v>
      </c>
      <c r="O6" s="23">
        <v>256</v>
      </c>
      <c r="P6" s="26">
        <f t="shared" si="5"/>
        <v>29.561200923787528</v>
      </c>
      <c r="Q6" s="25">
        <f>O6+M6</f>
        <v>866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21.951219512195124</v>
      </c>
      <c r="E7" s="23">
        <v>64</v>
      </c>
      <c r="F7" s="24">
        <f t="shared" si="1"/>
        <v>78.048780487804876</v>
      </c>
      <c r="G7" s="25">
        <f t="shared" ref="G7:G12" si="6">E7+C7</f>
        <v>82</v>
      </c>
      <c r="H7" s="23">
        <v>2</v>
      </c>
      <c r="I7" s="24">
        <f t="shared" si="2"/>
        <v>16.666666666666664</v>
      </c>
      <c r="J7" s="23">
        <v>10</v>
      </c>
      <c r="K7" s="24">
        <f t="shared" si="3"/>
        <v>83.333333333333343</v>
      </c>
      <c r="L7" s="25">
        <f t="shared" ref="L7:L12" si="7">J7+H7</f>
        <v>12</v>
      </c>
      <c r="M7" s="23">
        <v>20</v>
      </c>
      <c r="N7" s="24">
        <f t="shared" si="4"/>
        <v>21.276595744680851</v>
      </c>
      <c r="O7" s="23">
        <v>74</v>
      </c>
      <c r="P7" s="26">
        <f t="shared" si="5"/>
        <v>78.723404255319153</v>
      </c>
      <c r="Q7" s="25">
        <f t="shared" ref="Q7:Q12" si="8">O7+M7</f>
        <v>94</v>
      </c>
    </row>
    <row r="8" spans="1:17" ht="15" customHeight="1">
      <c r="A8" s="21"/>
      <c r="B8" s="22" t="s">
        <v>11</v>
      </c>
      <c r="C8" s="23">
        <v>60</v>
      </c>
      <c r="D8" s="24">
        <f t="shared" si="0"/>
        <v>67.415730337078656</v>
      </c>
      <c r="E8" s="23">
        <v>29</v>
      </c>
      <c r="F8" s="24">
        <f t="shared" si="1"/>
        <v>32.584269662921351</v>
      </c>
      <c r="G8" s="25">
        <f t="shared" si="6"/>
        <v>89</v>
      </c>
      <c r="H8" s="23">
        <v>9</v>
      </c>
      <c r="I8" s="24">
        <f t="shared" si="2"/>
        <v>52.941176470588239</v>
      </c>
      <c r="J8" s="23">
        <v>8</v>
      </c>
      <c r="K8" s="24">
        <f t="shared" si="3"/>
        <v>47.058823529411761</v>
      </c>
      <c r="L8" s="25">
        <f t="shared" si="7"/>
        <v>17</v>
      </c>
      <c r="M8" s="23">
        <v>69</v>
      </c>
      <c r="N8" s="24">
        <f t="shared" si="4"/>
        <v>65.094339622641513</v>
      </c>
      <c r="O8" s="23">
        <v>37</v>
      </c>
      <c r="P8" s="26">
        <f t="shared" si="5"/>
        <v>34.905660377358487</v>
      </c>
      <c r="Q8" s="25">
        <f t="shared" si="8"/>
        <v>106</v>
      </c>
    </row>
    <row r="9" spans="1:17" ht="15" customHeight="1">
      <c r="A9" s="21"/>
      <c r="B9" s="22" t="s">
        <v>12</v>
      </c>
      <c r="C9" s="23">
        <v>16</v>
      </c>
      <c r="D9" s="24">
        <f t="shared" si="0"/>
        <v>10.95890410958904</v>
      </c>
      <c r="E9" s="23">
        <v>130</v>
      </c>
      <c r="F9" s="24">
        <f t="shared" si="1"/>
        <v>89.041095890410958</v>
      </c>
      <c r="G9" s="25">
        <f t="shared" si="6"/>
        <v>146</v>
      </c>
      <c r="H9" s="23">
        <v>1</v>
      </c>
      <c r="I9" s="24">
        <f t="shared" si="2"/>
        <v>33.333333333333329</v>
      </c>
      <c r="J9" s="23">
        <v>2</v>
      </c>
      <c r="K9" s="24">
        <f t="shared" si="3"/>
        <v>66.666666666666657</v>
      </c>
      <c r="L9" s="25">
        <f t="shared" si="7"/>
        <v>3</v>
      </c>
      <c r="M9" s="23">
        <v>17</v>
      </c>
      <c r="N9" s="24">
        <f t="shared" si="4"/>
        <v>11.409395973154362</v>
      </c>
      <c r="O9" s="23">
        <v>132</v>
      </c>
      <c r="P9" s="26">
        <f t="shared" si="5"/>
        <v>88.590604026845639</v>
      </c>
      <c r="Q9" s="25">
        <f t="shared" si="8"/>
        <v>149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3.9215686274509802</v>
      </c>
      <c r="E10" s="23">
        <v>49</v>
      </c>
      <c r="F10" s="24">
        <f t="shared" si="1"/>
        <v>96.078431372549019</v>
      </c>
      <c r="G10" s="25">
        <f t="shared" si="6"/>
        <v>51</v>
      </c>
      <c r="H10" s="23">
        <v>0</v>
      </c>
      <c r="I10" s="24">
        <f t="shared" si="2"/>
        <v>0</v>
      </c>
      <c r="J10" s="23">
        <v>6</v>
      </c>
      <c r="K10" s="24">
        <f t="shared" si="3"/>
        <v>100</v>
      </c>
      <c r="L10" s="25">
        <f t="shared" si="7"/>
        <v>6</v>
      </c>
      <c r="M10" s="23">
        <v>2</v>
      </c>
      <c r="N10" s="24">
        <f t="shared" si="4"/>
        <v>3.5087719298245612</v>
      </c>
      <c r="O10" s="23">
        <v>55</v>
      </c>
      <c r="P10" s="26">
        <f t="shared" si="5"/>
        <v>96.491228070175438</v>
      </c>
      <c r="Q10" s="25">
        <f t="shared" si="8"/>
        <v>57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1730</v>
      </c>
      <c r="D12" s="34">
        <f t="shared" si="0"/>
        <v>60.173913043478258</v>
      </c>
      <c r="E12" s="33">
        <f>SUM(E5:E11)</f>
        <v>1145</v>
      </c>
      <c r="F12" s="34">
        <f t="shared" si="1"/>
        <v>39.826086956521742</v>
      </c>
      <c r="G12" s="35">
        <f t="shared" si="6"/>
        <v>2875</v>
      </c>
      <c r="H12" s="33">
        <f>SUM(H5:H11)</f>
        <v>216</v>
      </c>
      <c r="I12" s="34">
        <f t="shared" si="2"/>
        <v>63.157894736842103</v>
      </c>
      <c r="J12" s="33">
        <f>SUM(J5:J11)</f>
        <v>126</v>
      </c>
      <c r="K12" s="34">
        <f t="shared" si="3"/>
        <v>36.84210526315789</v>
      </c>
      <c r="L12" s="35">
        <f t="shared" si="7"/>
        <v>342</v>
      </c>
      <c r="M12" s="33">
        <f>SUM(M5:M11)</f>
        <v>1946</v>
      </c>
      <c r="N12" s="34">
        <f t="shared" si="4"/>
        <v>60.491140814423375</v>
      </c>
      <c r="O12" s="33">
        <f>SUM(O5:O11)</f>
        <v>1271</v>
      </c>
      <c r="P12" s="36">
        <f t="shared" si="5"/>
        <v>39.508859185576625</v>
      </c>
      <c r="Q12" s="35">
        <f t="shared" si="8"/>
        <v>3217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14.12.2011&amp;RErfurt</oddHeader>
    <oddFooter>&amp;R&amp;10Tabelle 41.2 mw</oddFooter>
  </headerFooter>
  <legacyDrawing r:id="rId2"/>
  <oleObjects>
    <oleObject progId="Word.Document.8" shapeId="30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442</v>
      </c>
      <c r="D5" s="24">
        <f t="shared" ref="D5:D12" si="0">IF(C5+E5&lt;&gt;0,100*(C5/(C5+E5)),".")</f>
        <v>61.991584852734924</v>
      </c>
      <c r="E5" s="23">
        <v>271</v>
      </c>
      <c r="F5" s="24">
        <f t="shared" ref="F5:F12" si="1">IF(E5+C5&lt;&gt;0,100*(E5/(E5+C5)),".")</f>
        <v>38.008415147265076</v>
      </c>
      <c r="G5" s="25">
        <f>E5+C5</f>
        <v>713</v>
      </c>
      <c r="H5" s="23">
        <v>40</v>
      </c>
      <c r="I5" s="24">
        <f t="shared" ref="I5:I12" si="2">IF(H5+J5&lt;&gt;0,100*(H5/(H5+J5)),".")</f>
        <v>45.454545454545453</v>
      </c>
      <c r="J5" s="23">
        <v>48</v>
      </c>
      <c r="K5" s="24">
        <f t="shared" ref="K5:K12" si="3">IF(J5+H5&lt;&gt;0,100*(J5/(J5+H5)),".")</f>
        <v>54.54545454545454</v>
      </c>
      <c r="L5" s="25">
        <f>J5+H5</f>
        <v>88</v>
      </c>
      <c r="M5" s="23">
        <v>482</v>
      </c>
      <c r="N5" s="24">
        <f t="shared" ref="N5:N12" si="4">IF(M5+O5&lt;&gt;0,100*(M5/(M5+O5)),".")</f>
        <v>60.174781523096129</v>
      </c>
      <c r="O5" s="23">
        <v>319</v>
      </c>
      <c r="P5" s="26">
        <f t="shared" ref="P5:P12" si="5">IF(O5+M5&lt;&gt;0,100*(O5/(O5+M5)),".")</f>
        <v>39.825218476903871</v>
      </c>
      <c r="Q5" s="25">
        <f>O5+M5</f>
        <v>801</v>
      </c>
    </row>
    <row r="6" spans="1:17" ht="15" customHeight="1">
      <c r="A6" s="21"/>
      <c r="B6" s="22" t="s">
        <v>9</v>
      </c>
      <c r="C6" s="23">
        <v>251</v>
      </c>
      <c r="D6" s="24">
        <f t="shared" si="0"/>
        <v>79.430379746835442</v>
      </c>
      <c r="E6" s="23">
        <v>65</v>
      </c>
      <c r="F6" s="24">
        <f t="shared" si="1"/>
        <v>20.569620253164558</v>
      </c>
      <c r="G6" s="25">
        <f>E6+C6</f>
        <v>316</v>
      </c>
      <c r="H6" s="23">
        <v>24</v>
      </c>
      <c r="I6" s="24">
        <f t="shared" si="2"/>
        <v>75</v>
      </c>
      <c r="J6" s="23">
        <v>8</v>
      </c>
      <c r="K6" s="24">
        <f t="shared" si="3"/>
        <v>25</v>
      </c>
      <c r="L6" s="25">
        <f>J6+H6</f>
        <v>32</v>
      </c>
      <c r="M6" s="23">
        <v>275</v>
      </c>
      <c r="N6" s="24">
        <f t="shared" si="4"/>
        <v>79.022988505747122</v>
      </c>
      <c r="O6" s="23">
        <v>73</v>
      </c>
      <c r="P6" s="26">
        <f t="shared" si="5"/>
        <v>20.977011494252874</v>
      </c>
      <c r="Q6" s="25">
        <f>O6+M6</f>
        <v>348</v>
      </c>
    </row>
    <row r="7" spans="1:17" ht="15" customHeight="1">
      <c r="A7" s="21"/>
      <c r="B7" s="22" t="s">
        <v>10</v>
      </c>
      <c r="C7" s="23">
        <v>12</v>
      </c>
      <c r="D7" s="24">
        <f t="shared" si="0"/>
        <v>23.076923076923077</v>
      </c>
      <c r="E7" s="23">
        <v>40</v>
      </c>
      <c r="F7" s="24">
        <f t="shared" si="1"/>
        <v>76.923076923076934</v>
      </c>
      <c r="G7" s="25">
        <f t="shared" ref="G7:G12" si="6">E7+C7</f>
        <v>52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12</v>
      </c>
      <c r="N7" s="24">
        <f t="shared" si="4"/>
        <v>23.076923076923077</v>
      </c>
      <c r="O7" s="23">
        <v>40</v>
      </c>
      <c r="P7" s="26">
        <f t="shared" si="5"/>
        <v>76.923076923076934</v>
      </c>
      <c r="Q7" s="25">
        <f t="shared" ref="Q7:Q12" si="8">O7+M7</f>
        <v>52</v>
      </c>
    </row>
    <row r="8" spans="1:17" ht="15" customHeight="1">
      <c r="A8" s="21"/>
      <c r="B8" s="22" t="s">
        <v>11</v>
      </c>
      <c r="C8" s="23">
        <v>34</v>
      </c>
      <c r="D8" s="24">
        <f t="shared" si="0"/>
        <v>73.91304347826086</v>
      </c>
      <c r="E8" s="23">
        <v>12</v>
      </c>
      <c r="F8" s="24">
        <f t="shared" si="1"/>
        <v>26.086956521739129</v>
      </c>
      <c r="G8" s="25">
        <f t="shared" si="6"/>
        <v>46</v>
      </c>
      <c r="H8" s="23">
        <v>4</v>
      </c>
      <c r="I8" s="24">
        <f t="shared" si="2"/>
        <v>57.142857142857139</v>
      </c>
      <c r="J8" s="23">
        <v>3</v>
      </c>
      <c r="K8" s="24">
        <f t="shared" si="3"/>
        <v>42.857142857142854</v>
      </c>
      <c r="L8" s="25">
        <f t="shared" si="7"/>
        <v>7</v>
      </c>
      <c r="M8" s="23">
        <v>38</v>
      </c>
      <c r="N8" s="24">
        <f t="shared" si="4"/>
        <v>71.698113207547166</v>
      </c>
      <c r="O8" s="23">
        <v>15</v>
      </c>
      <c r="P8" s="26">
        <f t="shared" si="5"/>
        <v>28.30188679245283</v>
      </c>
      <c r="Q8" s="25">
        <f t="shared" si="8"/>
        <v>53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9.7560975609756095</v>
      </c>
      <c r="E9" s="23">
        <v>37</v>
      </c>
      <c r="F9" s="24">
        <f t="shared" si="1"/>
        <v>90.243902439024396</v>
      </c>
      <c r="G9" s="25">
        <f t="shared" si="6"/>
        <v>41</v>
      </c>
      <c r="H9" s="23">
        <v>0</v>
      </c>
      <c r="I9" s="24" t="str">
        <f t="shared" si="2"/>
        <v>.</v>
      </c>
      <c r="J9" s="23">
        <v>0</v>
      </c>
      <c r="K9" s="24" t="str">
        <f t="shared" si="3"/>
        <v>.</v>
      </c>
      <c r="L9" s="25">
        <f t="shared" si="7"/>
        <v>0</v>
      </c>
      <c r="M9" s="23">
        <v>4</v>
      </c>
      <c r="N9" s="24">
        <f t="shared" si="4"/>
        <v>9.7560975609756095</v>
      </c>
      <c r="O9" s="23">
        <v>37</v>
      </c>
      <c r="P9" s="26">
        <f t="shared" si="5"/>
        <v>90.243902439024396</v>
      </c>
      <c r="Q9" s="25">
        <f t="shared" si="8"/>
        <v>41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25</v>
      </c>
      <c r="E10" s="23">
        <v>12</v>
      </c>
      <c r="F10" s="24">
        <f t="shared" si="1"/>
        <v>75</v>
      </c>
      <c r="G10" s="25">
        <f t="shared" si="6"/>
        <v>16</v>
      </c>
      <c r="H10" s="23">
        <v>1</v>
      </c>
      <c r="I10" s="24">
        <f t="shared" si="2"/>
        <v>16.666666666666664</v>
      </c>
      <c r="J10" s="23">
        <v>5</v>
      </c>
      <c r="K10" s="24">
        <f t="shared" si="3"/>
        <v>83.333333333333343</v>
      </c>
      <c r="L10" s="25">
        <f t="shared" si="7"/>
        <v>6</v>
      </c>
      <c r="M10" s="23">
        <v>5</v>
      </c>
      <c r="N10" s="24">
        <f t="shared" si="4"/>
        <v>22.727272727272727</v>
      </c>
      <c r="O10" s="23">
        <v>17</v>
      </c>
      <c r="P10" s="26">
        <f t="shared" si="5"/>
        <v>77.272727272727266</v>
      </c>
      <c r="Q10" s="25">
        <f t="shared" si="8"/>
        <v>22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747</v>
      </c>
      <c r="D12" s="34">
        <f t="shared" si="0"/>
        <v>63.091216216216218</v>
      </c>
      <c r="E12" s="33">
        <f>SUM(E5:E11)</f>
        <v>437</v>
      </c>
      <c r="F12" s="34">
        <f t="shared" si="1"/>
        <v>36.908783783783782</v>
      </c>
      <c r="G12" s="35">
        <f t="shared" si="6"/>
        <v>1184</v>
      </c>
      <c r="H12" s="33">
        <f>SUM(H5:H11)</f>
        <v>69</v>
      </c>
      <c r="I12" s="34">
        <f t="shared" si="2"/>
        <v>51.879699248120303</v>
      </c>
      <c r="J12" s="33">
        <f>SUM(J5:J11)</f>
        <v>64</v>
      </c>
      <c r="K12" s="34">
        <f t="shared" si="3"/>
        <v>48.120300751879697</v>
      </c>
      <c r="L12" s="35">
        <f t="shared" si="7"/>
        <v>133</v>
      </c>
      <c r="M12" s="33">
        <f>SUM(M5:M11)</f>
        <v>816</v>
      </c>
      <c r="N12" s="34">
        <f t="shared" si="4"/>
        <v>61.958997722095674</v>
      </c>
      <c r="O12" s="33">
        <f>SUM(O5:O11)</f>
        <v>501</v>
      </c>
      <c r="P12" s="36">
        <f t="shared" si="5"/>
        <v>38.041002277904326</v>
      </c>
      <c r="Q12" s="35">
        <f t="shared" si="8"/>
        <v>1317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14.12.2011&amp;RGera</oddHeader>
    <oddFooter>&amp;R&amp;10Tabelle 41.2 mw</oddFooter>
  </headerFooter>
  <legacyDrawing r:id="rId2"/>
  <oleObjects>
    <oleObject progId="Word.Document.8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754</v>
      </c>
      <c r="D5" s="24">
        <f t="shared" ref="D5:D12" si="0">IF(C5+E5&lt;&gt;0,100*(C5/(C5+E5)),".")</f>
        <v>65.168539325842701</v>
      </c>
      <c r="E5" s="23">
        <v>403</v>
      </c>
      <c r="F5" s="24">
        <f t="shared" ref="F5:F12" si="1">IF(E5+C5&lt;&gt;0,100*(E5/(E5+C5)),".")</f>
        <v>34.831460674157306</v>
      </c>
      <c r="G5" s="25">
        <f>E5+C5</f>
        <v>1157</v>
      </c>
      <c r="H5" s="23">
        <v>47</v>
      </c>
      <c r="I5" s="24">
        <f t="shared" ref="I5:I12" si="2">IF(H5+J5&lt;&gt;0,100*(H5/(H5+J5)),".")</f>
        <v>53.409090909090907</v>
      </c>
      <c r="J5" s="23">
        <v>41</v>
      </c>
      <c r="K5" s="24">
        <f t="shared" ref="K5:K12" si="3">IF(J5+H5&lt;&gt;0,100*(J5/(J5+H5)),".")</f>
        <v>46.590909090909086</v>
      </c>
      <c r="L5" s="25">
        <f>J5+H5</f>
        <v>88</v>
      </c>
      <c r="M5" s="23">
        <v>801</v>
      </c>
      <c r="N5" s="24">
        <f t="shared" ref="N5:N12" si="4">IF(M5+O5&lt;&gt;0,100*(M5/(M5+O5)),".")</f>
        <v>64.337349397590359</v>
      </c>
      <c r="O5" s="23">
        <v>444</v>
      </c>
      <c r="P5" s="26">
        <f t="shared" ref="P5:P12" si="5">IF(O5+M5&lt;&gt;0,100*(O5/(O5+M5)),".")</f>
        <v>35.662650602409641</v>
      </c>
      <c r="Q5" s="25">
        <f>O5+M5</f>
        <v>1245</v>
      </c>
    </row>
    <row r="6" spans="1:17" ht="15" customHeight="1">
      <c r="A6" s="21"/>
      <c r="B6" s="22" t="s">
        <v>9</v>
      </c>
      <c r="C6" s="23">
        <v>286</v>
      </c>
      <c r="D6" s="24">
        <f t="shared" si="0"/>
        <v>80.790960451977398</v>
      </c>
      <c r="E6" s="23">
        <v>68</v>
      </c>
      <c r="F6" s="24">
        <f t="shared" si="1"/>
        <v>19.209039548022599</v>
      </c>
      <c r="G6" s="25">
        <f>E6+C6</f>
        <v>354</v>
      </c>
      <c r="H6" s="23">
        <v>44</v>
      </c>
      <c r="I6" s="24">
        <f t="shared" si="2"/>
        <v>74.576271186440678</v>
      </c>
      <c r="J6" s="23">
        <v>15</v>
      </c>
      <c r="K6" s="24">
        <f t="shared" si="3"/>
        <v>25.423728813559322</v>
      </c>
      <c r="L6" s="25">
        <f>J6+H6</f>
        <v>59</v>
      </c>
      <c r="M6" s="23">
        <v>330</v>
      </c>
      <c r="N6" s="24">
        <f t="shared" si="4"/>
        <v>79.903147699757866</v>
      </c>
      <c r="O6" s="23">
        <v>83</v>
      </c>
      <c r="P6" s="26">
        <f t="shared" si="5"/>
        <v>20.09685230024213</v>
      </c>
      <c r="Q6" s="25">
        <f>O6+M6</f>
        <v>413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39.285714285714285</v>
      </c>
      <c r="E7" s="23">
        <v>17</v>
      </c>
      <c r="F7" s="24">
        <f t="shared" si="1"/>
        <v>60.714285714285708</v>
      </c>
      <c r="G7" s="25">
        <f t="shared" ref="G7:G12" si="6">E7+C7</f>
        <v>28</v>
      </c>
      <c r="H7" s="23">
        <v>1</v>
      </c>
      <c r="I7" s="24">
        <f t="shared" si="2"/>
        <v>25</v>
      </c>
      <c r="J7" s="23">
        <v>3</v>
      </c>
      <c r="K7" s="24">
        <f t="shared" si="3"/>
        <v>75</v>
      </c>
      <c r="L7" s="25">
        <f t="shared" ref="L7:L12" si="7">J7+H7</f>
        <v>4</v>
      </c>
      <c r="M7" s="23">
        <v>12</v>
      </c>
      <c r="N7" s="24">
        <f t="shared" si="4"/>
        <v>37.5</v>
      </c>
      <c r="O7" s="23">
        <v>20</v>
      </c>
      <c r="P7" s="26">
        <f t="shared" si="5"/>
        <v>62.5</v>
      </c>
      <c r="Q7" s="25">
        <f t="shared" ref="Q7:Q12" si="8">O7+M7</f>
        <v>32</v>
      </c>
    </row>
    <row r="8" spans="1:17" ht="15" customHeight="1">
      <c r="A8" s="21"/>
      <c r="B8" s="22" t="s">
        <v>11</v>
      </c>
      <c r="C8" s="23">
        <v>40</v>
      </c>
      <c r="D8" s="24">
        <f t="shared" si="0"/>
        <v>71.428571428571431</v>
      </c>
      <c r="E8" s="23">
        <v>16</v>
      </c>
      <c r="F8" s="24">
        <f t="shared" si="1"/>
        <v>28.571428571428569</v>
      </c>
      <c r="G8" s="25">
        <f t="shared" si="6"/>
        <v>56</v>
      </c>
      <c r="H8" s="23">
        <v>6</v>
      </c>
      <c r="I8" s="24">
        <f t="shared" si="2"/>
        <v>85.714285714285708</v>
      </c>
      <c r="J8" s="23">
        <v>1</v>
      </c>
      <c r="K8" s="24">
        <f t="shared" si="3"/>
        <v>14.285714285714285</v>
      </c>
      <c r="L8" s="25">
        <f t="shared" si="7"/>
        <v>7</v>
      </c>
      <c r="M8" s="23">
        <v>46</v>
      </c>
      <c r="N8" s="24">
        <f t="shared" si="4"/>
        <v>73.015873015873012</v>
      </c>
      <c r="O8" s="23">
        <v>17</v>
      </c>
      <c r="P8" s="26">
        <f t="shared" si="5"/>
        <v>26.984126984126984</v>
      </c>
      <c r="Q8" s="25">
        <f t="shared" si="8"/>
        <v>63</v>
      </c>
    </row>
    <row r="9" spans="1:17" ht="15" customHeight="1">
      <c r="A9" s="21"/>
      <c r="B9" s="22" t="s">
        <v>12</v>
      </c>
      <c r="C9" s="23">
        <v>2</v>
      </c>
      <c r="D9" s="24">
        <f t="shared" si="0"/>
        <v>3.0303030303030303</v>
      </c>
      <c r="E9" s="23">
        <v>64</v>
      </c>
      <c r="F9" s="24">
        <f t="shared" si="1"/>
        <v>96.969696969696969</v>
      </c>
      <c r="G9" s="25">
        <f t="shared" si="6"/>
        <v>66</v>
      </c>
      <c r="H9" s="23">
        <v>0</v>
      </c>
      <c r="I9" s="24" t="str">
        <f t="shared" si="2"/>
        <v>.</v>
      </c>
      <c r="J9" s="23">
        <v>0</v>
      </c>
      <c r="K9" s="24" t="str">
        <f t="shared" si="3"/>
        <v>.</v>
      </c>
      <c r="L9" s="25">
        <f t="shared" si="7"/>
        <v>0</v>
      </c>
      <c r="M9" s="23">
        <v>2</v>
      </c>
      <c r="N9" s="24">
        <f t="shared" si="4"/>
        <v>3.0303030303030303</v>
      </c>
      <c r="O9" s="23">
        <v>64</v>
      </c>
      <c r="P9" s="26">
        <f t="shared" si="5"/>
        <v>96.969696969696969</v>
      </c>
      <c r="Q9" s="25">
        <f t="shared" si="8"/>
        <v>66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14.285714285714285</v>
      </c>
      <c r="E10" s="23">
        <v>12</v>
      </c>
      <c r="F10" s="24">
        <f t="shared" si="1"/>
        <v>85.714285714285708</v>
      </c>
      <c r="G10" s="25">
        <f t="shared" si="6"/>
        <v>14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14.285714285714285</v>
      </c>
      <c r="O10" s="23">
        <v>12</v>
      </c>
      <c r="P10" s="26">
        <f t="shared" si="5"/>
        <v>85.714285714285708</v>
      </c>
      <c r="Q10" s="25">
        <f t="shared" si="8"/>
        <v>14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1095</v>
      </c>
      <c r="D12" s="34">
        <f t="shared" si="0"/>
        <v>65.373134328358205</v>
      </c>
      <c r="E12" s="33">
        <f>SUM(E5:E11)</f>
        <v>580</v>
      </c>
      <c r="F12" s="34">
        <f t="shared" si="1"/>
        <v>34.626865671641795</v>
      </c>
      <c r="G12" s="35">
        <f t="shared" si="6"/>
        <v>1675</v>
      </c>
      <c r="H12" s="33">
        <f>SUM(H5:H11)</f>
        <v>98</v>
      </c>
      <c r="I12" s="34">
        <f t="shared" si="2"/>
        <v>62.025316455696199</v>
      </c>
      <c r="J12" s="33">
        <f>SUM(J5:J11)</f>
        <v>60</v>
      </c>
      <c r="K12" s="34">
        <f t="shared" si="3"/>
        <v>37.974683544303801</v>
      </c>
      <c r="L12" s="35">
        <f t="shared" si="7"/>
        <v>158</v>
      </c>
      <c r="M12" s="33">
        <f>SUM(M5:M11)</f>
        <v>1193</v>
      </c>
      <c r="N12" s="34">
        <f t="shared" si="4"/>
        <v>65.084560829241681</v>
      </c>
      <c r="O12" s="33">
        <f>SUM(O5:O11)</f>
        <v>640</v>
      </c>
      <c r="P12" s="36">
        <f t="shared" si="5"/>
        <v>34.915439170758319</v>
      </c>
      <c r="Q12" s="35">
        <f t="shared" si="8"/>
        <v>1833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14.12.2011&amp;RGotha</oddHeader>
    <oddFooter>&amp;R&amp;10Tabelle 41.2 mw</oddFooter>
  </headerFooter>
  <legacyDrawing r:id="rId2"/>
  <oleObjects>
    <oleObject progId="Word.Document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654</v>
      </c>
      <c r="D5" s="24">
        <f t="shared" ref="D5:D12" si="0">IF(C5+E5&lt;&gt;0,100*(C5/(C5+E5)),".")</f>
        <v>62.884615384615387</v>
      </c>
      <c r="E5" s="23">
        <v>386</v>
      </c>
      <c r="F5" s="24">
        <f t="shared" ref="F5:F12" si="1">IF(E5+C5&lt;&gt;0,100*(E5/(E5+C5)),".")</f>
        <v>37.115384615384613</v>
      </c>
      <c r="G5" s="25">
        <f>E5+C5</f>
        <v>1040</v>
      </c>
      <c r="H5" s="23">
        <v>37</v>
      </c>
      <c r="I5" s="24">
        <f t="shared" ref="I5:I12" si="2">IF(H5+J5&lt;&gt;0,100*(H5/(H5+J5)),".")</f>
        <v>38.94736842105263</v>
      </c>
      <c r="J5" s="23">
        <v>58</v>
      </c>
      <c r="K5" s="24">
        <f t="shared" ref="K5:K12" si="3">IF(J5+H5&lt;&gt;0,100*(J5/(J5+H5)),".")</f>
        <v>61.05263157894737</v>
      </c>
      <c r="L5" s="25">
        <f>J5+H5</f>
        <v>95</v>
      </c>
      <c r="M5" s="23">
        <v>691</v>
      </c>
      <c r="N5" s="24">
        <f t="shared" ref="N5:N12" si="4">IF(M5+O5&lt;&gt;0,100*(M5/(M5+O5)),".")</f>
        <v>60.881057268722472</v>
      </c>
      <c r="O5" s="23">
        <v>444</v>
      </c>
      <c r="P5" s="26">
        <f t="shared" ref="P5:P12" si="5">IF(O5+M5&lt;&gt;0,100*(O5/(O5+M5)),".")</f>
        <v>39.118942731277535</v>
      </c>
      <c r="Q5" s="25">
        <f>O5+M5</f>
        <v>1135</v>
      </c>
    </row>
    <row r="6" spans="1:17" ht="15" customHeight="1">
      <c r="A6" s="21"/>
      <c r="B6" s="22" t="s">
        <v>9</v>
      </c>
      <c r="C6" s="23">
        <v>201</v>
      </c>
      <c r="D6" s="24">
        <f t="shared" si="0"/>
        <v>75.563909774436084</v>
      </c>
      <c r="E6" s="23">
        <v>65</v>
      </c>
      <c r="F6" s="24">
        <f t="shared" si="1"/>
        <v>24.436090225563909</v>
      </c>
      <c r="G6" s="25">
        <f>E6+C6</f>
        <v>266</v>
      </c>
      <c r="H6" s="23">
        <v>26</v>
      </c>
      <c r="I6" s="24">
        <f t="shared" si="2"/>
        <v>68.421052631578945</v>
      </c>
      <c r="J6" s="23">
        <v>12</v>
      </c>
      <c r="K6" s="24">
        <f t="shared" si="3"/>
        <v>31.578947368421051</v>
      </c>
      <c r="L6" s="25">
        <f>J6+H6</f>
        <v>38</v>
      </c>
      <c r="M6" s="23">
        <v>227</v>
      </c>
      <c r="N6" s="24">
        <f t="shared" si="4"/>
        <v>74.671052631578945</v>
      </c>
      <c r="O6" s="23">
        <v>77</v>
      </c>
      <c r="P6" s="26">
        <f t="shared" si="5"/>
        <v>25.328947368421051</v>
      </c>
      <c r="Q6" s="25">
        <f>O6+M6</f>
        <v>304</v>
      </c>
    </row>
    <row r="7" spans="1:17" ht="15" customHeight="1">
      <c r="A7" s="21"/>
      <c r="B7" s="22" t="s">
        <v>10</v>
      </c>
      <c r="C7" s="23">
        <v>11</v>
      </c>
      <c r="D7" s="24">
        <f t="shared" si="0"/>
        <v>30.555555555555557</v>
      </c>
      <c r="E7" s="23">
        <v>25</v>
      </c>
      <c r="F7" s="24">
        <f t="shared" si="1"/>
        <v>69.444444444444443</v>
      </c>
      <c r="G7" s="25">
        <f t="shared" ref="G7:G12" si="6">E7+C7</f>
        <v>36</v>
      </c>
      <c r="H7" s="23">
        <v>1</v>
      </c>
      <c r="I7" s="24">
        <f t="shared" si="2"/>
        <v>50</v>
      </c>
      <c r="J7" s="23">
        <v>1</v>
      </c>
      <c r="K7" s="24">
        <f t="shared" si="3"/>
        <v>50</v>
      </c>
      <c r="L7" s="25">
        <f t="shared" ref="L7:L12" si="7">J7+H7</f>
        <v>2</v>
      </c>
      <c r="M7" s="23">
        <v>12</v>
      </c>
      <c r="N7" s="24">
        <f t="shared" si="4"/>
        <v>31.578947368421051</v>
      </c>
      <c r="O7" s="23">
        <v>26</v>
      </c>
      <c r="P7" s="26">
        <f t="shared" si="5"/>
        <v>68.421052631578945</v>
      </c>
      <c r="Q7" s="25">
        <f t="shared" ref="Q7:Q12" si="8">O7+M7</f>
        <v>38</v>
      </c>
    </row>
    <row r="8" spans="1:17" ht="15" customHeight="1">
      <c r="A8" s="21"/>
      <c r="B8" s="22" t="s">
        <v>11</v>
      </c>
      <c r="C8" s="23">
        <v>27</v>
      </c>
      <c r="D8" s="24">
        <f t="shared" si="0"/>
        <v>56.25</v>
      </c>
      <c r="E8" s="23">
        <v>21</v>
      </c>
      <c r="F8" s="24">
        <f t="shared" si="1"/>
        <v>43.75</v>
      </c>
      <c r="G8" s="25">
        <f t="shared" si="6"/>
        <v>48</v>
      </c>
      <c r="H8" s="23">
        <v>5</v>
      </c>
      <c r="I8" s="24">
        <f t="shared" si="2"/>
        <v>83.333333333333343</v>
      </c>
      <c r="J8" s="23">
        <v>1</v>
      </c>
      <c r="K8" s="24">
        <f t="shared" si="3"/>
        <v>16.666666666666664</v>
      </c>
      <c r="L8" s="25">
        <f t="shared" si="7"/>
        <v>6</v>
      </c>
      <c r="M8" s="23">
        <v>32</v>
      </c>
      <c r="N8" s="24">
        <f t="shared" si="4"/>
        <v>59.259259259259252</v>
      </c>
      <c r="O8" s="23">
        <v>22</v>
      </c>
      <c r="P8" s="26">
        <f t="shared" si="5"/>
        <v>40.74074074074074</v>
      </c>
      <c r="Q8" s="25">
        <f t="shared" si="8"/>
        <v>54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9.7222222222222232</v>
      </c>
      <c r="E9" s="23">
        <v>65</v>
      </c>
      <c r="F9" s="24">
        <f t="shared" si="1"/>
        <v>90.277777777777786</v>
      </c>
      <c r="G9" s="25">
        <f t="shared" si="6"/>
        <v>72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7</v>
      </c>
      <c r="N9" s="24">
        <f t="shared" si="4"/>
        <v>9.5890410958904102</v>
      </c>
      <c r="O9" s="23">
        <v>66</v>
      </c>
      <c r="P9" s="26">
        <f t="shared" si="5"/>
        <v>90.410958904109577</v>
      </c>
      <c r="Q9" s="25">
        <f t="shared" si="8"/>
        <v>73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4.1666666666666661</v>
      </c>
      <c r="E10" s="23">
        <v>23</v>
      </c>
      <c r="F10" s="24">
        <f t="shared" si="1"/>
        <v>95.833333333333343</v>
      </c>
      <c r="G10" s="25">
        <f t="shared" si="6"/>
        <v>24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4.1666666666666661</v>
      </c>
      <c r="O10" s="23">
        <v>23</v>
      </c>
      <c r="P10" s="26">
        <f t="shared" si="5"/>
        <v>95.833333333333343</v>
      </c>
      <c r="Q10" s="25">
        <f t="shared" si="8"/>
        <v>24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901</v>
      </c>
      <c r="D12" s="34">
        <f t="shared" si="0"/>
        <v>60.632570659488557</v>
      </c>
      <c r="E12" s="33">
        <f>SUM(E5:E11)</f>
        <v>585</v>
      </c>
      <c r="F12" s="34">
        <f t="shared" si="1"/>
        <v>39.367429340511443</v>
      </c>
      <c r="G12" s="35">
        <f t="shared" si="6"/>
        <v>1486</v>
      </c>
      <c r="H12" s="33">
        <f>SUM(H5:H11)</f>
        <v>69</v>
      </c>
      <c r="I12" s="34">
        <f t="shared" si="2"/>
        <v>48.591549295774648</v>
      </c>
      <c r="J12" s="33">
        <f>SUM(J5:J11)</f>
        <v>73</v>
      </c>
      <c r="K12" s="34">
        <f t="shared" si="3"/>
        <v>51.408450704225352</v>
      </c>
      <c r="L12" s="35">
        <f t="shared" si="7"/>
        <v>142</v>
      </c>
      <c r="M12" s="33">
        <f>SUM(M5:M11)</f>
        <v>970</v>
      </c>
      <c r="N12" s="34">
        <f t="shared" si="4"/>
        <v>59.582309582309577</v>
      </c>
      <c r="O12" s="33">
        <f>SUM(O5:O11)</f>
        <v>658</v>
      </c>
      <c r="P12" s="36">
        <f t="shared" si="5"/>
        <v>40.417690417690416</v>
      </c>
      <c r="Q12" s="35">
        <f t="shared" si="8"/>
        <v>1628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14.12.2011&amp;RJena</oddHeader>
    <oddFooter>&amp;R&amp;10Tabelle 41.2 mw</oddFooter>
  </headerFooter>
  <legacyDrawing r:id="rId2"/>
  <oleObjects>
    <oleObject progId="Word.Document.8" shapeId="614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490</v>
      </c>
      <c r="D5" s="24">
        <f t="shared" ref="D5:D12" si="0">IF(C5+E5&lt;&gt;0,100*(C5/(C5+E5)),".")</f>
        <v>68.917018284106888</v>
      </c>
      <c r="E5" s="23">
        <v>221</v>
      </c>
      <c r="F5" s="24">
        <f t="shared" ref="F5:F12" si="1">IF(E5+C5&lt;&gt;0,100*(E5/(E5+C5)),".")</f>
        <v>31.082981715893109</v>
      </c>
      <c r="G5" s="25">
        <f>E5+C5</f>
        <v>711</v>
      </c>
      <c r="H5" s="23">
        <v>30</v>
      </c>
      <c r="I5" s="24">
        <f t="shared" ref="I5:I12" si="2">IF(H5+J5&lt;&gt;0,100*(H5/(H5+J5)),".")</f>
        <v>65.217391304347828</v>
      </c>
      <c r="J5" s="23">
        <v>16</v>
      </c>
      <c r="K5" s="24">
        <f t="shared" ref="K5:K12" si="3">IF(J5+H5&lt;&gt;0,100*(J5/(J5+H5)),".")</f>
        <v>34.782608695652172</v>
      </c>
      <c r="L5" s="25">
        <f>J5+H5</f>
        <v>46</v>
      </c>
      <c r="M5" s="23">
        <v>520</v>
      </c>
      <c r="N5" s="24">
        <f t="shared" ref="N5:N12" si="4">IF(M5+O5&lt;&gt;0,100*(M5/(M5+O5)),".")</f>
        <v>68.692206076618234</v>
      </c>
      <c r="O5" s="23">
        <v>237</v>
      </c>
      <c r="P5" s="26">
        <f t="shared" ref="P5:P12" si="5">IF(O5+M5&lt;&gt;0,100*(O5/(O5+M5)),".")</f>
        <v>31.307793923381773</v>
      </c>
      <c r="Q5" s="25">
        <f>O5+M5</f>
        <v>757</v>
      </c>
    </row>
    <row r="6" spans="1:17" ht="15" customHeight="1">
      <c r="A6" s="21"/>
      <c r="B6" s="22" t="s">
        <v>9</v>
      </c>
      <c r="C6" s="23">
        <v>262</v>
      </c>
      <c r="D6" s="24">
        <f t="shared" si="0"/>
        <v>76.832844574780054</v>
      </c>
      <c r="E6" s="23">
        <v>79</v>
      </c>
      <c r="F6" s="24">
        <f t="shared" si="1"/>
        <v>23.167155425219939</v>
      </c>
      <c r="G6" s="25">
        <f>E6+C6</f>
        <v>341</v>
      </c>
      <c r="H6" s="23">
        <v>41</v>
      </c>
      <c r="I6" s="24">
        <f t="shared" si="2"/>
        <v>70.689655172413794</v>
      </c>
      <c r="J6" s="23">
        <v>17</v>
      </c>
      <c r="K6" s="24">
        <f t="shared" si="3"/>
        <v>29.310344827586203</v>
      </c>
      <c r="L6" s="25">
        <f>J6+H6</f>
        <v>58</v>
      </c>
      <c r="M6" s="23">
        <v>303</v>
      </c>
      <c r="N6" s="24">
        <f t="shared" si="4"/>
        <v>75.939849624060145</v>
      </c>
      <c r="O6" s="23">
        <v>96</v>
      </c>
      <c r="P6" s="26">
        <f t="shared" si="5"/>
        <v>24.060150375939848</v>
      </c>
      <c r="Q6" s="25">
        <f>O6+M6</f>
        <v>399</v>
      </c>
    </row>
    <row r="7" spans="1:17" ht="15" customHeight="1">
      <c r="A7" s="21"/>
      <c r="B7" s="22" t="s">
        <v>10</v>
      </c>
      <c r="C7" s="23">
        <v>5</v>
      </c>
      <c r="D7" s="24">
        <f t="shared" si="0"/>
        <v>41.666666666666671</v>
      </c>
      <c r="E7" s="23">
        <v>7</v>
      </c>
      <c r="F7" s="24">
        <f t="shared" si="1"/>
        <v>58.333333333333336</v>
      </c>
      <c r="G7" s="25">
        <f t="shared" ref="G7:G12" si="6">E7+C7</f>
        <v>12</v>
      </c>
      <c r="H7" s="23">
        <v>0</v>
      </c>
      <c r="I7" s="24">
        <f t="shared" si="2"/>
        <v>0</v>
      </c>
      <c r="J7" s="23">
        <v>8</v>
      </c>
      <c r="K7" s="24">
        <f t="shared" si="3"/>
        <v>100</v>
      </c>
      <c r="L7" s="25">
        <f t="shared" ref="L7:L12" si="7">J7+H7</f>
        <v>8</v>
      </c>
      <c r="M7" s="23">
        <v>5</v>
      </c>
      <c r="N7" s="24">
        <f t="shared" si="4"/>
        <v>25</v>
      </c>
      <c r="O7" s="23">
        <v>15</v>
      </c>
      <c r="P7" s="26">
        <f t="shared" si="5"/>
        <v>75</v>
      </c>
      <c r="Q7" s="25">
        <f t="shared" ref="Q7:Q12" si="8">O7+M7</f>
        <v>20</v>
      </c>
    </row>
    <row r="8" spans="1:17" ht="15" customHeight="1">
      <c r="A8" s="21"/>
      <c r="B8" s="22" t="s">
        <v>11</v>
      </c>
      <c r="C8" s="23">
        <v>39</v>
      </c>
      <c r="D8" s="24">
        <f t="shared" si="0"/>
        <v>75</v>
      </c>
      <c r="E8" s="23">
        <v>13</v>
      </c>
      <c r="F8" s="24">
        <f t="shared" si="1"/>
        <v>25</v>
      </c>
      <c r="G8" s="25">
        <f t="shared" si="6"/>
        <v>52</v>
      </c>
      <c r="H8" s="23">
        <v>3</v>
      </c>
      <c r="I8" s="24">
        <f t="shared" si="2"/>
        <v>37.5</v>
      </c>
      <c r="J8" s="23">
        <v>5</v>
      </c>
      <c r="K8" s="24">
        <f t="shared" si="3"/>
        <v>62.5</v>
      </c>
      <c r="L8" s="25">
        <f t="shared" si="7"/>
        <v>8</v>
      </c>
      <c r="M8" s="23">
        <v>42</v>
      </c>
      <c r="N8" s="24">
        <f t="shared" si="4"/>
        <v>70</v>
      </c>
      <c r="O8" s="23">
        <v>18</v>
      </c>
      <c r="P8" s="26">
        <f t="shared" si="5"/>
        <v>30</v>
      </c>
      <c r="Q8" s="25">
        <f t="shared" si="8"/>
        <v>60</v>
      </c>
    </row>
    <row r="9" spans="1:17" ht="15" customHeight="1">
      <c r="A9" s="21"/>
      <c r="B9" s="22" t="s">
        <v>12</v>
      </c>
      <c r="C9" s="23">
        <v>4</v>
      </c>
      <c r="D9" s="24">
        <f t="shared" si="0"/>
        <v>8.8888888888888893</v>
      </c>
      <c r="E9" s="23">
        <v>41</v>
      </c>
      <c r="F9" s="24">
        <f t="shared" si="1"/>
        <v>91.111111111111114</v>
      </c>
      <c r="G9" s="25">
        <f t="shared" si="6"/>
        <v>45</v>
      </c>
      <c r="H9" s="23">
        <v>0</v>
      </c>
      <c r="I9" s="24" t="str">
        <f t="shared" si="2"/>
        <v>.</v>
      </c>
      <c r="J9" s="23">
        <v>0</v>
      </c>
      <c r="K9" s="24" t="str">
        <f t="shared" si="3"/>
        <v>.</v>
      </c>
      <c r="L9" s="25">
        <f t="shared" si="7"/>
        <v>0</v>
      </c>
      <c r="M9" s="23">
        <v>4</v>
      </c>
      <c r="N9" s="24">
        <f t="shared" si="4"/>
        <v>8.8888888888888893</v>
      </c>
      <c r="O9" s="23">
        <v>41</v>
      </c>
      <c r="P9" s="26">
        <f t="shared" si="5"/>
        <v>91.111111111111114</v>
      </c>
      <c r="Q9" s="25">
        <f t="shared" si="8"/>
        <v>45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10.256410256410255</v>
      </c>
      <c r="E10" s="23">
        <v>35</v>
      </c>
      <c r="F10" s="24">
        <f t="shared" si="1"/>
        <v>89.743589743589752</v>
      </c>
      <c r="G10" s="25">
        <f t="shared" si="6"/>
        <v>39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4</v>
      </c>
      <c r="N10" s="24">
        <f t="shared" si="4"/>
        <v>9.5238095238095237</v>
      </c>
      <c r="O10" s="23">
        <v>38</v>
      </c>
      <c r="P10" s="26">
        <f t="shared" si="5"/>
        <v>90.476190476190482</v>
      </c>
      <c r="Q10" s="25">
        <f t="shared" si="8"/>
        <v>42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804</v>
      </c>
      <c r="D12" s="34">
        <f t="shared" si="0"/>
        <v>67</v>
      </c>
      <c r="E12" s="33">
        <f>SUM(E5:E11)</f>
        <v>396</v>
      </c>
      <c r="F12" s="34">
        <f t="shared" si="1"/>
        <v>33</v>
      </c>
      <c r="G12" s="35">
        <f t="shared" si="6"/>
        <v>1200</v>
      </c>
      <c r="H12" s="33">
        <f>SUM(H5:H11)</f>
        <v>74</v>
      </c>
      <c r="I12" s="34">
        <f t="shared" si="2"/>
        <v>60.162601626016269</v>
      </c>
      <c r="J12" s="33">
        <f>SUM(J5:J11)</f>
        <v>49</v>
      </c>
      <c r="K12" s="34">
        <f t="shared" si="3"/>
        <v>39.837398373983739</v>
      </c>
      <c r="L12" s="35">
        <f t="shared" si="7"/>
        <v>123</v>
      </c>
      <c r="M12" s="33">
        <f>SUM(M5:M11)</f>
        <v>878</v>
      </c>
      <c r="N12" s="34">
        <f t="shared" si="4"/>
        <v>66.364323507180643</v>
      </c>
      <c r="O12" s="33">
        <f>SUM(O5:O11)</f>
        <v>445</v>
      </c>
      <c r="P12" s="36">
        <f t="shared" si="5"/>
        <v>33.63567649281935</v>
      </c>
      <c r="Q12" s="35">
        <f t="shared" si="8"/>
        <v>1323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14.12.2011&amp;RNordhausen</oddHeader>
    <oddFooter>&amp;R&amp;10Tabelle 41.2 mw</oddFooter>
  </headerFooter>
  <legacyDrawing r:id="rId2"/>
  <oleObjects>
    <oleObject progId="Word.Document.8" shapeId="716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686</v>
      </c>
      <c r="D5" s="24">
        <f t="shared" ref="D5:D12" si="0">IF(C5+E5&lt;&gt;0,100*(C5/(C5+E5)),".")</f>
        <v>64.112149532710276</v>
      </c>
      <c r="E5" s="23">
        <v>384</v>
      </c>
      <c r="F5" s="24">
        <f t="shared" ref="F5:F12" si="1">IF(E5+C5&lt;&gt;0,100*(E5/(E5+C5)),".")</f>
        <v>35.887850467289717</v>
      </c>
      <c r="G5" s="25">
        <f>E5+C5</f>
        <v>1070</v>
      </c>
      <c r="H5" s="23">
        <v>82</v>
      </c>
      <c r="I5" s="24">
        <f t="shared" ref="I5:I12" si="2">IF(H5+J5&lt;&gt;0,100*(H5/(H5+J5)),".")</f>
        <v>58.156028368794324</v>
      </c>
      <c r="J5" s="23">
        <v>59</v>
      </c>
      <c r="K5" s="24">
        <f t="shared" ref="K5:K12" si="3">IF(J5+H5&lt;&gt;0,100*(J5/(J5+H5)),".")</f>
        <v>41.843971631205676</v>
      </c>
      <c r="L5" s="25">
        <f>J5+H5</f>
        <v>141</v>
      </c>
      <c r="M5" s="23">
        <v>768</v>
      </c>
      <c r="N5" s="24">
        <f t="shared" ref="N5:N12" si="4">IF(M5+O5&lt;&gt;0,100*(M5/(M5+O5)),".")</f>
        <v>63.418662262592896</v>
      </c>
      <c r="O5" s="23">
        <v>443</v>
      </c>
      <c r="P5" s="26">
        <f t="shared" ref="P5:P12" si="5">IF(O5+M5&lt;&gt;0,100*(O5/(O5+M5)),".")</f>
        <v>36.581337737407097</v>
      </c>
      <c r="Q5" s="25">
        <f>O5+M5</f>
        <v>1211</v>
      </c>
    </row>
    <row r="6" spans="1:17" ht="15" customHeight="1">
      <c r="A6" s="21"/>
      <c r="B6" s="22" t="s">
        <v>9</v>
      </c>
      <c r="C6" s="23">
        <v>331</v>
      </c>
      <c r="D6" s="24">
        <f t="shared" si="0"/>
        <v>74.215246636771298</v>
      </c>
      <c r="E6" s="23">
        <v>115</v>
      </c>
      <c r="F6" s="24">
        <f t="shared" si="1"/>
        <v>25.784753363228702</v>
      </c>
      <c r="G6" s="25">
        <f>E6+C6</f>
        <v>446</v>
      </c>
      <c r="H6" s="23">
        <v>53</v>
      </c>
      <c r="I6" s="24">
        <f t="shared" si="2"/>
        <v>63.095238095238095</v>
      </c>
      <c r="J6" s="23">
        <v>31</v>
      </c>
      <c r="K6" s="24">
        <f t="shared" si="3"/>
        <v>36.904761904761905</v>
      </c>
      <c r="L6" s="25">
        <f>J6+H6</f>
        <v>84</v>
      </c>
      <c r="M6" s="23">
        <v>384</v>
      </c>
      <c r="N6" s="24">
        <f t="shared" si="4"/>
        <v>72.452830188679243</v>
      </c>
      <c r="O6" s="23">
        <v>146</v>
      </c>
      <c r="P6" s="26">
        <f t="shared" si="5"/>
        <v>27.547169811320753</v>
      </c>
      <c r="Q6" s="25">
        <f>O6+M6</f>
        <v>530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50</v>
      </c>
      <c r="E7" s="23">
        <v>14</v>
      </c>
      <c r="F7" s="24">
        <f t="shared" si="1"/>
        <v>50</v>
      </c>
      <c r="G7" s="25">
        <f t="shared" ref="G7:G12" si="6">E7+C7</f>
        <v>28</v>
      </c>
      <c r="H7" s="23">
        <v>0</v>
      </c>
      <c r="I7" s="24">
        <f t="shared" si="2"/>
        <v>0</v>
      </c>
      <c r="J7" s="23">
        <v>4</v>
      </c>
      <c r="K7" s="24">
        <f t="shared" si="3"/>
        <v>100</v>
      </c>
      <c r="L7" s="25">
        <f t="shared" ref="L7:L12" si="7">J7+H7</f>
        <v>4</v>
      </c>
      <c r="M7" s="23">
        <v>14</v>
      </c>
      <c r="N7" s="24">
        <f t="shared" si="4"/>
        <v>43.75</v>
      </c>
      <c r="O7" s="23">
        <v>18</v>
      </c>
      <c r="P7" s="26">
        <f t="shared" si="5"/>
        <v>56.25</v>
      </c>
      <c r="Q7" s="25">
        <f t="shared" ref="Q7:Q12" si="8">O7+M7</f>
        <v>32</v>
      </c>
    </row>
    <row r="8" spans="1:17" ht="15" customHeight="1">
      <c r="A8" s="21"/>
      <c r="B8" s="22" t="s">
        <v>11</v>
      </c>
      <c r="C8" s="23">
        <v>46</v>
      </c>
      <c r="D8" s="24">
        <f t="shared" si="0"/>
        <v>76.666666666666671</v>
      </c>
      <c r="E8" s="23">
        <v>14</v>
      </c>
      <c r="F8" s="24">
        <f t="shared" si="1"/>
        <v>23.333333333333332</v>
      </c>
      <c r="G8" s="25">
        <f t="shared" si="6"/>
        <v>60</v>
      </c>
      <c r="H8" s="23">
        <v>4</v>
      </c>
      <c r="I8" s="24">
        <f t="shared" si="2"/>
        <v>40</v>
      </c>
      <c r="J8" s="23">
        <v>6</v>
      </c>
      <c r="K8" s="24">
        <f t="shared" si="3"/>
        <v>60</v>
      </c>
      <c r="L8" s="25">
        <f t="shared" si="7"/>
        <v>10</v>
      </c>
      <c r="M8" s="23">
        <v>50</v>
      </c>
      <c r="N8" s="24">
        <f t="shared" si="4"/>
        <v>71.428571428571431</v>
      </c>
      <c r="O8" s="23">
        <v>20</v>
      </c>
      <c r="P8" s="26">
        <f t="shared" si="5"/>
        <v>28.571428571428569</v>
      </c>
      <c r="Q8" s="25">
        <f t="shared" si="8"/>
        <v>70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6.1728395061728394</v>
      </c>
      <c r="E9" s="23">
        <v>76</v>
      </c>
      <c r="F9" s="24">
        <f t="shared" si="1"/>
        <v>93.827160493827151</v>
      </c>
      <c r="G9" s="25">
        <f t="shared" si="6"/>
        <v>81</v>
      </c>
      <c r="H9" s="23">
        <v>0</v>
      </c>
      <c r="I9" s="24">
        <f t="shared" si="2"/>
        <v>0</v>
      </c>
      <c r="J9" s="23">
        <v>3</v>
      </c>
      <c r="K9" s="24">
        <f t="shared" si="3"/>
        <v>100</v>
      </c>
      <c r="L9" s="25">
        <f t="shared" si="7"/>
        <v>3</v>
      </c>
      <c r="M9" s="23">
        <v>5</v>
      </c>
      <c r="N9" s="24">
        <f t="shared" si="4"/>
        <v>5.9523809523809517</v>
      </c>
      <c r="O9" s="23">
        <v>79</v>
      </c>
      <c r="P9" s="26">
        <f t="shared" si="5"/>
        <v>94.047619047619051</v>
      </c>
      <c r="Q9" s="25">
        <f t="shared" si="8"/>
        <v>84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21.739130434782609</v>
      </c>
      <c r="E10" s="23">
        <v>18</v>
      </c>
      <c r="F10" s="24">
        <f t="shared" si="1"/>
        <v>78.260869565217391</v>
      </c>
      <c r="G10" s="25">
        <f t="shared" si="6"/>
        <v>23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5</v>
      </c>
      <c r="N10" s="24">
        <f t="shared" si="4"/>
        <v>20</v>
      </c>
      <c r="O10" s="23">
        <v>20</v>
      </c>
      <c r="P10" s="26">
        <f t="shared" si="5"/>
        <v>80</v>
      </c>
      <c r="Q10" s="25">
        <f t="shared" si="8"/>
        <v>25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1087</v>
      </c>
      <c r="D12" s="34">
        <f t="shared" si="0"/>
        <v>63.641686182669787</v>
      </c>
      <c r="E12" s="33">
        <f>SUM(E5:E11)</f>
        <v>621</v>
      </c>
      <c r="F12" s="34">
        <f t="shared" si="1"/>
        <v>36.358313817330213</v>
      </c>
      <c r="G12" s="35">
        <f t="shared" si="6"/>
        <v>1708</v>
      </c>
      <c r="H12" s="33">
        <f>SUM(H5:H11)</f>
        <v>139</v>
      </c>
      <c r="I12" s="34">
        <f t="shared" si="2"/>
        <v>56.967213114754102</v>
      </c>
      <c r="J12" s="33">
        <f>SUM(J5:J11)</f>
        <v>105</v>
      </c>
      <c r="K12" s="34">
        <f t="shared" si="3"/>
        <v>43.032786885245898</v>
      </c>
      <c r="L12" s="35">
        <f t="shared" si="7"/>
        <v>244</v>
      </c>
      <c r="M12" s="33">
        <f>SUM(M5:M11)</f>
        <v>1226</v>
      </c>
      <c r="N12" s="34">
        <f t="shared" si="4"/>
        <v>62.807377049180324</v>
      </c>
      <c r="O12" s="33">
        <f>SUM(O5:O11)</f>
        <v>726</v>
      </c>
      <c r="P12" s="36">
        <f t="shared" si="5"/>
        <v>37.192622950819668</v>
      </c>
      <c r="Q12" s="35">
        <f t="shared" si="8"/>
        <v>1952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14.12.2011&amp;RSuhl</oddHeader>
    <oddFooter>&amp;R&amp;10Tabelle 41.2 mw</oddFooter>
  </headerFooter>
  <legacyDrawing r:id="rId2"/>
  <oleObjects>
    <oleObject progId="Word.Document.8" shapeId="81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Altenburg</vt:lpstr>
      <vt:lpstr>Erfurt</vt:lpstr>
      <vt:lpstr>Gera</vt:lpstr>
      <vt:lpstr>Gotha</vt:lpstr>
      <vt:lpstr>Jena</vt:lpstr>
      <vt:lpstr>Nordhausen</vt:lpstr>
      <vt:lpstr>Suhl</vt:lpstr>
      <vt:lpstr>Altenburg!Druckbereich</vt:lpstr>
      <vt:lpstr>Erfurt!Druckbereich</vt:lpstr>
      <vt:lpstr>Gera!Druckbereich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2012-02-08T10:55:30Z</dcterms:created>
  <dcterms:modified xsi:type="dcterms:W3CDTF">2012-02-08T10:56:06Z</dcterms:modified>
</cp:coreProperties>
</file>