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ad Hersfeld" sheetId="1" r:id="rId1"/>
    <sheet name="Darmstadt" sheetId="2" r:id="rId2"/>
    <sheet name="Frankfurt am Main" sheetId="3" r:id="rId3"/>
    <sheet name="Fulda" sheetId="4" r:id="rId4"/>
    <sheet name="Giessen" sheetId="5" r:id="rId5"/>
    <sheet name="Hanau" sheetId="6" r:id="rId6"/>
    <sheet name="Kassel" sheetId="7" r:id="rId7"/>
    <sheet name="Korbach" sheetId="8" r:id="rId8"/>
    <sheet name="Limburg" sheetId="9" r:id="rId9"/>
    <sheet name="Marburg" sheetId="10" r:id="rId10"/>
    <sheet name="Offenbach" sheetId="11" r:id="rId11"/>
    <sheet name="Wetzlar" sheetId="12" r:id="rId12"/>
    <sheet name="Wiesbaden" sheetId="13" r:id="rId13"/>
  </sheets>
  <definedNames>
    <definedName name="_xlnm.Print_Area" localSheetId="0">'Bad Hersfeld'!$A$2:$Q$22</definedName>
    <definedName name="_xlnm.Print_Area" localSheetId="1">'Darmstadt'!$A$2:$Q$22</definedName>
    <definedName name="_xlnm.Print_Area" localSheetId="2">'Frankfurt am Main'!$A$2:$Q$22</definedName>
    <definedName name="_xlnm.Print_Area" localSheetId="3">'Fulda'!$A$2:$Q$22</definedName>
    <definedName name="_xlnm.Print_Area" localSheetId="4">'Giessen'!$A$2:$Q$22</definedName>
    <definedName name="_xlnm.Print_Area" localSheetId="5">'Hanau'!$A$2:$Q$22</definedName>
    <definedName name="_xlnm.Print_Area" localSheetId="6">'Kassel'!$A$2:$Q$22</definedName>
    <definedName name="_xlnm.Print_Area" localSheetId="7">'Korbach'!$A$2:$Q$22</definedName>
    <definedName name="_xlnm.Print_Area" localSheetId="8">'Limburg'!$A$2:$Q$22</definedName>
    <definedName name="_xlnm.Print_Area" localSheetId="9">'Marburg'!$A$2:$Q$22</definedName>
    <definedName name="_xlnm.Print_Area" localSheetId="10">'Offenbach'!$A$2:$Q$22</definedName>
    <definedName name="_xlnm.Print_Area" localSheetId="11">'Wetzlar'!$A$2:$Q$22</definedName>
    <definedName name="_xlnm.Print_Area" localSheetId="12">'Wiesbaden'!$A$2:$Q$22</definedName>
  </definedNames>
  <calcPr fullCalcOnLoad="1"/>
</workbook>
</file>

<file path=xl/sharedStrings.xml><?xml version="1.0" encoding="utf-8"?>
<sst xmlns="http://schemas.openxmlformats.org/spreadsheetml/2006/main" count="468" uniqueCount="37">
  <si>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</si>
  <si>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</si>
  <si>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</si>
  <si>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</si>
  <si>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</si>
  <si>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</si>
  <si>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</si>
  <si>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</si>
  <si>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</si>
  <si>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</si>
  <si>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</si>
  <si>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</si>
  <si>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</si>
  <si>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</si>
  <si>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</si>
  <si>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</si>
  <si>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</si>
  <si>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</si>
  <si>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</si>
  <si>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</si>
  <si>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</si>
  <si>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</si>
  <si>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</si>
  <si>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Bad Hersfeld</t>
  </si>
  <si>
    <t>Quelle: Bundesinstitut für Berufsbildung, Erhebung zum 30. September 2011</t>
  </si>
  <si>
    <t>Neu abgeschlossene Ausbildungsverträge vom 01. Oktober 2010 bis zum 30. September 2011, unterteilt nach Zuständigkeitsbereichen und Geschlecht
 in Darmstadt</t>
  </si>
  <si>
    <t>Neu abgeschlossene Ausbildungsverträge vom 01. Oktober 2010 bis zum 30. September 2011, unterteilt nach Zuständigkeitsbereichen und Geschlecht
 in Frankfurt am Main</t>
  </si>
  <si>
    <t>Neu abgeschlossene Ausbildungsverträge vom 01. Oktober 2010 bis zum 30. September 2011, unterteilt nach Zuständigkeitsbereichen und Geschlecht
 in Fulda</t>
  </si>
  <si>
    <t>Neu abgeschlossene Ausbildungsverträge vom 01. Oktober 2010 bis zum 30. September 2011, unterteilt nach Zuständigkeitsbereichen und Geschlecht
 in Giessen</t>
  </si>
  <si>
    <t>Neu abgeschlossene Ausbildungsverträge vom 01. Oktober 2010 bis zum 30. September 2011, unterteilt nach Zuständigkeitsbereichen und Geschlecht
 in Hanau</t>
  </si>
  <si>
    <t>Neu abgeschlossene Ausbildungsverträge vom 01. Oktober 2010 bis zum 30. September 2011, unterteilt nach Zuständigkeitsbereichen und Geschlecht
 in Kassel</t>
  </si>
  <si>
    <t>Neu abgeschlossene Ausbildungsverträge vom 01. Oktober 2010 bis zum 30. September 2011, unterteilt nach Zuständigkeitsbereichen und Geschlecht
 in Korbach</t>
  </si>
  <si>
    <t>Neu abgeschlossene Ausbildungsverträge vom 01. Oktober 2010 bis zum 30. September 2011, unterteilt nach Zuständigkeitsbereichen und Geschlecht
 in Limburg</t>
  </si>
  <si>
    <t>Neu abgeschlossene Ausbildungsverträge vom 01. Oktober 2010 bis zum 30. September 2011, unterteilt nach Zuständigkeitsbereichen und Geschlecht
 in Marburg</t>
  </si>
  <si>
    <t>Neu abgeschlossene Ausbildungsverträge vom 01. Oktober 2010 bis zum 30. September 2011, unterteilt nach Zuständigkeitsbereichen und Geschlecht
 in Offenbach</t>
  </si>
  <si>
    <t>Neu abgeschlossene Ausbildungsverträge vom 01. Oktober 2010 bis zum 30. September 2011, unterteilt nach Zuständigkeitsbereichen und Geschlecht
 in Wetzlar</t>
  </si>
  <si>
    <t>Neu abgeschlossene Ausbildungsverträge vom 01. Oktober 2010 bis zum 30. September 2011, unterteilt nach Zuständigkeitsbereichen und Geschlecht
 in Wiesbaden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</si>
</sst>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424</v>
      </c>
      <c r="D5" s="24">
        <f aca="true" t="shared" si="0" ref="D5:D18">IF(C5+E5&lt;&gt;0,100*(C5/(C5+E5)),".")</f>
        <v>63.75939849624061</v>
      </c>
      <c r="E5" s="23">
        <v>241</v>
      </c>
      <c r="F5" s="24">
        <f aca="true" t="shared" si="1" ref="F5:F18">IF(E5+C5&lt;&gt;0,100*(E5/(E5+C5)),".")</f>
        <v>36.2406015037594</v>
      </c>
      <c r="G5" s="25">
        <f>E5+C5</f>
        <v>665</v>
      </c>
      <c r="H5" s="23">
        <v>40</v>
      </c>
      <c r="I5" s="24">
        <f aca="true" t="shared" si="2" ref="I5:I18">IF(H5+J5&lt;&gt;0,100*(H5/(H5+J5)),".")</f>
        <v>51.94805194805194</v>
      </c>
      <c r="J5" s="23">
        <v>37</v>
      </c>
      <c r="K5" s="24">
        <f aca="true" t="shared" si="3" ref="K5:K18">IF(J5+H5&lt;&gt;0,100*(J5/(J5+H5)),".")</f>
        <v>48.05194805194805</v>
      </c>
      <c r="L5" s="25">
        <f>J5+H5</f>
        <v>77</v>
      </c>
      <c r="M5" s="23">
        <v>464</v>
      </c>
      <c r="N5" s="24">
        <f aca="true" t="shared" si="4" ref="N5:N18">IF(M5+O5&lt;&gt;0,100*(M5/(M5+O5)),".")</f>
        <v>62.53369272237197</v>
      </c>
      <c r="O5" s="23">
        <v>278</v>
      </c>
      <c r="P5" s="26">
        <f aca="true" t="shared" si="5" ref="P5:P18">IF(O5+M5&lt;&gt;0,100*(O5/(O5+M5)),".")</f>
        <v>37.46630727762803</v>
      </c>
      <c r="Q5" s="25">
        <f>O5+M5</f>
        <v>742</v>
      </c>
    </row>
    <row r="6" spans="1:17" ht="15" customHeight="1">
      <c r="A6" s="21"/>
      <c r="B6" s="22" t="s">
        <v>9</v>
      </c>
      <c r="C6" s="23">
        <v>249</v>
      </c>
      <c r="D6" s="24">
        <f t="shared" si="0"/>
        <v>82.17821782178217</v>
      </c>
      <c r="E6" s="23">
        <v>54</v>
      </c>
      <c r="F6" s="24">
        <f t="shared" si="1"/>
        <v>17.82178217821782</v>
      </c>
      <c r="G6" s="25">
        <f aca="true" t="shared" si="6" ref="G6:G16">E6+C6</f>
        <v>303</v>
      </c>
      <c r="H6" s="23">
        <v>49</v>
      </c>
      <c r="I6" s="24">
        <f t="shared" si="2"/>
        <v>79.03225806451613</v>
      </c>
      <c r="J6" s="23">
        <v>13</v>
      </c>
      <c r="K6" s="24">
        <f t="shared" si="3"/>
        <v>20.967741935483872</v>
      </c>
      <c r="L6" s="25">
        <f aca="true" t="shared" si="7" ref="L6:L16">J6+H6</f>
        <v>62</v>
      </c>
      <c r="M6" s="23">
        <v>298</v>
      </c>
      <c r="N6" s="24">
        <f t="shared" si="4"/>
        <v>81.64383561643835</v>
      </c>
      <c r="O6" s="23">
        <v>67</v>
      </c>
      <c r="P6" s="26">
        <f t="shared" si="5"/>
        <v>18.356164383561644</v>
      </c>
      <c r="Q6" s="25">
        <f aca="true" t="shared" si="8" ref="Q6:Q16">O6+M6</f>
        <v>365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35.483870967741936</v>
      </c>
      <c r="E7" s="23">
        <v>20</v>
      </c>
      <c r="F7" s="24">
        <f t="shared" si="1"/>
        <v>64.51612903225806</v>
      </c>
      <c r="G7" s="25">
        <f t="shared" si="6"/>
        <v>31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11</v>
      </c>
      <c r="N7" s="24">
        <f t="shared" si="4"/>
        <v>35.483870967741936</v>
      </c>
      <c r="O7" s="23">
        <v>20</v>
      </c>
      <c r="P7" s="26">
        <f t="shared" si="5"/>
        <v>64.51612903225806</v>
      </c>
      <c r="Q7" s="25">
        <f t="shared" si="8"/>
        <v>31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3</v>
      </c>
      <c r="F8" s="24">
        <f t="shared" si="1"/>
        <v>100</v>
      </c>
      <c r="G8" s="25">
        <f t="shared" si="6"/>
        <v>3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>
        <f t="shared" si="4"/>
        <v>0</v>
      </c>
      <c r="O8" s="23">
        <v>3</v>
      </c>
      <c r="P8" s="26">
        <f t="shared" si="5"/>
        <v>100</v>
      </c>
      <c r="Q8" s="25">
        <f t="shared" si="8"/>
        <v>3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83.33333333333334</v>
      </c>
      <c r="E9" s="23">
        <v>1</v>
      </c>
      <c r="F9" s="24">
        <f t="shared" si="1"/>
        <v>16.666666666666664</v>
      </c>
      <c r="G9" s="25">
        <f t="shared" si="6"/>
        <v>6</v>
      </c>
      <c r="H9" s="23">
        <v>2</v>
      </c>
      <c r="I9" s="24">
        <f t="shared" si="2"/>
        <v>50</v>
      </c>
      <c r="J9" s="23">
        <v>2</v>
      </c>
      <c r="K9" s="24">
        <f t="shared" si="3"/>
        <v>50</v>
      </c>
      <c r="L9" s="25">
        <f t="shared" si="7"/>
        <v>4</v>
      </c>
      <c r="M9" s="23">
        <v>7</v>
      </c>
      <c r="N9" s="24">
        <f t="shared" si="4"/>
        <v>70</v>
      </c>
      <c r="O9" s="23">
        <v>3</v>
      </c>
      <c r="P9" s="26">
        <f t="shared" si="5"/>
        <v>30</v>
      </c>
      <c r="Q9" s="25">
        <f t="shared" si="8"/>
        <v>10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2</v>
      </c>
      <c r="F12" s="24">
        <f t="shared" si="1"/>
        <v>100</v>
      </c>
      <c r="G12" s="25">
        <f t="shared" si="6"/>
        <v>2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2</v>
      </c>
      <c r="P12" s="26">
        <f t="shared" si="5"/>
        <v>100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2.7027027027027026</v>
      </c>
      <c r="E13" s="23">
        <v>36</v>
      </c>
      <c r="F13" s="24">
        <f t="shared" si="1"/>
        <v>97.2972972972973</v>
      </c>
      <c r="G13" s="25">
        <f t="shared" si="6"/>
        <v>37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1</v>
      </c>
      <c r="N13" s="24">
        <f t="shared" si="4"/>
        <v>2.7027027027027026</v>
      </c>
      <c r="O13" s="23">
        <v>36</v>
      </c>
      <c r="P13" s="26">
        <f t="shared" si="5"/>
        <v>97.2972972972973</v>
      </c>
      <c r="Q13" s="25">
        <f t="shared" si="8"/>
        <v>37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6"/>
        <v>1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</v>
      </c>
      <c r="P14" s="26">
        <f t="shared" si="5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22</v>
      </c>
      <c r="F15" s="24">
        <f t="shared" si="1"/>
        <v>100</v>
      </c>
      <c r="G15" s="25">
        <f t="shared" si="6"/>
        <v>22</v>
      </c>
      <c r="H15" s="23">
        <v>0</v>
      </c>
      <c r="I15" s="24">
        <f t="shared" si="2"/>
        <v>0</v>
      </c>
      <c r="J15" s="23">
        <v>1</v>
      </c>
      <c r="K15" s="24">
        <f t="shared" si="3"/>
        <v>100</v>
      </c>
      <c r="L15" s="25">
        <f t="shared" si="7"/>
        <v>1</v>
      </c>
      <c r="M15" s="23">
        <v>0</v>
      </c>
      <c r="N15" s="24">
        <f t="shared" si="4"/>
        <v>0</v>
      </c>
      <c r="O15" s="23">
        <v>23</v>
      </c>
      <c r="P15" s="26">
        <f t="shared" si="5"/>
        <v>100</v>
      </c>
      <c r="Q15" s="25">
        <f t="shared" si="8"/>
        <v>23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11</v>
      </c>
      <c r="F16" s="24">
        <f t="shared" si="1"/>
        <v>100</v>
      </c>
      <c r="G16" s="25">
        <f t="shared" si="6"/>
        <v>11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11</v>
      </c>
      <c r="P16" s="26">
        <f t="shared" si="5"/>
        <v>100</v>
      </c>
      <c r="Q16" s="25">
        <f t="shared" si="8"/>
        <v>11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15.384615384615385</v>
      </c>
      <c r="E17" s="29">
        <v>11</v>
      </c>
      <c r="F17" s="30">
        <f t="shared" si="1"/>
        <v>84.61538461538461</v>
      </c>
      <c r="G17" s="31">
        <f>E17+C17</f>
        <v>13</v>
      </c>
      <c r="H17" s="29">
        <v>1</v>
      </c>
      <c r="I17" s="30">
        <f t="shared" si="2"/>
        <v>100</v>
      </c>
      <c r="J17" s="29">
        <v>0</v>
      </c>
      <c r="K17" s="30">
        <f t="shared" si="3"/>
        <v>0</v>
      </c>
      <c r="L17" s="31">
        <f>J17+H17</f>
        <v>1</v>
      </c>
      <c r="M17" s="29">
        <v>3</v>
      </c>
      <c r="N17" s="30">
        <f t="shared" si="4"/>
        <v>21.428571428571427</v>
      </c>
      <c r="O17" s="29">
        <v>11</v>
      </c>
      <c r="P17" s="32">
        <f t="shared" si="5"/>
        <v>78.57142857142857</v>
      </c>
      <c r="Q17" s="31">
        <f>O17+M17</f>
        <v>14</v>
      </c>
    </row>
    <row r="18" spans="1:17" s="39" customFormat="1" ht="15" customHeight="1">
      <c r="A18" s="33"/>
      <c r="B18" s="34" t="s">
        <v>21</v>
      </c>
      <c r="C18" s="35">
        <f>SUM(C5:C17)</f>
        <v>692</v>
      </c>
      <c r="D18" s="36">
        <f t="shared" si="0"/>
        <v>63.25411334552102</v>
      </c>
      <c r="E18" s="35">
        <f>SUM(E5:E17)</f>
        <v>402</v>
      </c>
      <c r="F18" s="36">
        <f t="shared" si="1"/>
        <v>36.74588665447898</v>
      </c>
      <c r="G18" s="37">
        <f>E18+C18</f>
        <v>1094</v>
      </c>
      <c r="H18" s="35">
        <f>SUM(H5:H17)</f>
        <v>92</v>
      </c>
      <c r="I18" s="36">
        <f t="shared" si="2"/>
        <v>63.44827586206897</v>
      </c>
      <c r="J18" s="35">
        <f>SUM(J5:J17)</f>
        <v>53</v>
      </c>
      <c r="K18" s="36">
        <f t="shared" si="3"/>
        <v>36.55172413793103</v>
      </c>
      <c r="L18" s="37">
        <f>J18+H18</f>
        <v>145</v>
      </c>
      <c r="M18" s="35">
        <f>SUM(M5:M17)</f>
        <v>784</v>
      </c>
      <c r="N18" s="36">
        <f t="shared" si="4"/>
        <v>63.2768361581921</v>
      </c>
      <c r="O18" s="35">
        <f>SUM(O5:O17)</f>
        <v>455</v>
      </c>
      <c r="P18" s="38">
        <f t="shared" si="5"/>
        <v>36.72316384180791</v>
      </c>
      <c r="Q18" s="37">
        <f>O18+M18</f>
        <v>1239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14.12.2011&amp;RBad Hersfeld</oddHeader>
    <oddFooter>&amp;R&amp;10Tabelle 51.2 mw</oddFooter>
  </headerFooter>
  <legacyDrawing r:id="rId2"/>
  <oleObjects>
    <oleObject progId="Word.Document.8" shapeId="571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461</v>
      </c>
      <c r="D5" s="24">
        <f aca="true" t="shared" si="0" ref="D5:D18">IF(C5+E5&lt;&gt;0,100*(C5/(C5+E5)),".")</f>
        <v>62.129380053908356</v>
      </c>
      <c r="E5" s="23">
        <v>281</v>
      </c>
      <c r="F5" s="24">
        <f aca="true" t="shared" si="1" ref="F5:F18">IF(E5+C5&lt;&gt;0,100*(E5/(E5+C5)),".")</f>
        <v>37.870619946091644</v>
      </c>
      <c r="G5" s="25">
        <f>E5+C5</f>
        <v>742</v>
      </c>
      <c r="H5" s="23">
        <v>61</v>
      </c>
      <c r="I5" s="24">
        <f aca="true" t="shared" si="2" ref="I5:I18">IF(H5+J5&lt;&gt;0,100*(H5/(H5+J5)),".")</f>
        <v>62.244897959183675</v>
      </c>
      <c r="J5" s="23">
        <v>37</v>
      </c>
      <c r="K5" s="24">
        <f aca="true" t="shared" si="3" ref="K5:K18">IF(J5+H5&lt;&gt;0,100*(J5/(J5+H5)),".")</f>
        <v>37.755102040816325</v>
      </c>
      <c r="L5" s="25">
        <f>J5+H5</f>
        <v>98</v>
      </c>
      <c r="M5" s="23">
        <v>522</v>
      </c>
      <c r="N5" s="24">
        <f aca="true" t="shared" si="4" ref="N5:N18">IF(M5+O5&lt;&gt;0,100*(M5/(M5+O5)),".")</f>
        <v>62.142857142857146</v>
      </c>
      <c r="O5" s="23">
        <v>318</v>
      </c>
      <c r="P5" s="26">
        <f aca="true" t="shared" si="5" ref="P5:P18">IF(O5+M5&lt;&gt;0,100*(O5/(O5+M5)),".")</f>
        <v>37.857142857142854</v>
      </c>
      <c r="Q5" s="25">
        <f>O5+M5</f>
        <v>840</v>
      </c>
    </row>
    <row r="6" spans="1:17" ht="15" customHeight="1">
      <c r="A6" s="21"/>
      <c r="B6" s="22" t="s">
        <v>9</v>
      </c>
      <c r="C6" s="23">
        <v>292</v>
      </c>
      <c r="D6" s="24">
        <f t="shared" si="0"/>
        <v>76.04166666666666</v>
      </c>
      <c r="E6" s="23">
        <v>92</v>
      </c>
      <c r="F6" s="24">
        <f t="shared" si="1"/>
        <v>23.958333333333336</v>
      </c>
      <c r="G6" s="25">
        <f aca="true" t="shared" si="6" ref="G6:G16">E6+C6</f>
        <v>384</v>
      </c>
      <c r="H6" s="23">
        <v>66</v>
      </c>
      <c r="I6" s="24">
        <f t="shared" si="2"/>
        <v>73.33333333333333</v>
      </c>
      <c r="J6" s="23">
        <v>24</v>
      </c>
      <c r="K6" s="24">
        <f t="shared" si="3"/>
        <v>26.666666666666668</v>
      </c>
      <c r="L6" s="25">
        <f aca="true" t="shared" si="7" ref="L6:L16">J6+H6</f>
        <v>90</v>
      </c>
      <c r="M6" s="23">
        <v>358</v>
      </c>
      <c r="N6" s="24">
        <f t="shared" si="4"/>
        <v>75.52742616033755</v>
      </c>
      <c r="O6" s="23">
        <v>116</v>
      </c>
      <c r="P6" s="26">
        <f t="shared" si="5"/>
        <v>24.47257383966245</v>
      </c>
      <c r="Q6" s="25">
        <f aca="true" t="shared" si="8" ref="Q6:Q16">O6+M6</f>
        <v>474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42.857142857142854</v>
      </c>
      <c r="E7" s="23">
        <v>24</v>
      </c>
      <c r="F7" s="24">
        <f t="shared" si="1"/>
        <v>57.14285714285714</v>
      </c>
      <c r="G7" s="25">
        <f t="shared" si="6"/>
        <v>42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si="7"/>
        <v>1</v>
      </c>
      <c r="M7" s="23">
        <v>18</v>
      </c>
      <c r="N7" s="24">
        <f t="shared" si="4"/>
        <v>41.86046511627907</v>
      </c>
      <c r="O7" s="23">
        <v>25</v>
      </c>
      <c r="P7" s="26">
        <f t="shared" si="5"/>
        <v>58.139534883720934</v>
      </c>
      <c r="Q7" s="25">
        <f t="shared" si="8"/>
        <v>43</v>
      </c>
    </row>
    <row r="8" spans="1:17" ht="15" customHeight="1">
      <c r="A8" s="21"/>
      <c r="B8" s="22" t="s">
        <v>11</v>
      </c>
      <c r="C8" s="23">
        <v>1</v>
      </c>
      <c r="D8" s="24">
        <f t="shared" si="0"/>
        <v>50</v>
      </c>
      <c r="E8" s="23">
        <v>1</v>
      </c>
      <c r="F8" s="24">
        <f t="shared" si="1"/>
        <v>50</v>
      </c>
      <c r="G8" s="25">
        <f t="shared" si="6"/>
        <v>2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1</v>
      </c>
      <c r="N8" s="24">
        <f t="shared" si="4"/>
        <v>50</v>
      </c>
      <c r="O8" s="23">
        <v>1</v>
      </c>
      <c r="P8" s="26">
        <f t="shared" si="5"/>
        <v>50</v>
      </c>
      <c r="Q8" s="25">
        <f t="shared" si="8"/>
        <v>2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70.83333333333334</v>
      </c>
      <c r="E9" s="23">
        <v>7</v>
      </c>
      <c r="F9" s="24">
        <f t="shared" si="1"/>
        <v>29.166666666666668</v>
      </c>
      <c r="G9" s="25">
        <f t="shared" si="6"/>
        <v>24</v>
      </c>
      <c r="H9" s="23">
        <v>8</v>
      </c>
      <c r="I9" s="24">
        <f t="shared" si="2"/>
        <v>88.88888888888889</v>
      </c>
      <c r="J9" s="23">
        <v>1</v>
      </c>
      <c r="K9" s="24">
        <f t="shared" si="3"/>
        <v>11.11111111111111</v>
      </c>
      <c r="L9" s="25">
        <f t="shared" si="7"/>
        <v>9</v>
      </c>
      <c r="M9" s="23">
        <v>25</v>
      </c>
      <c r="N9" s="24">
        <f t="shared" si="4"/>
        <v>75.75757575757575</v>
      </c>
      <c r="O9" s="23">
        <v>8</v>
      </c>
      <c r="P9" s="26">
        <f t="shared" si="5"/>
        <v>24.242424242424242</v>
      </c>
      <c r="Q9" s="25">
        <f t="shared" si="8"/>
        <v>33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11</v>
      </c>
      <c r="F12" s="24">
        <f t="shared" si="1"/>
        <v>100</v>
      </c>
      <c r="G12" s="25">
        <f t="shared" si="6"/>
        <v>11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11</v>
      </c>
      <c r="P12" s="26">
        <f t="shared" si="5"/>
        <v>100</v>
      </c>
      <c r="Q12" s="25">
        <f t="shared" si="8"/>
        <v>11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2.4390243902439024</v>
      </c>
      <c r="E13" s="23">
        <v>40</v>
      </c>
      <c r="F13" s="24">
        <f t="shared" si="1"/>
        <v>97.5609756097561</v>
      </c>
      <c r="G13" s="25">
        <f t="shared" si="6"/>
        <v>41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1</v>
      </c>
      <c r="N13" s="24">
        <f t="shared" si="4"/>
        <v>2.380952380952381</v>
      </c>
      <c r="O13" s="23">
        <v>41</v>
      </c>
      <c r="P13" s="26">
        <f t="shared" si="5"/>
        <v>97.61904761904762</v>
      </c>
      <c r="Q13" s="25">
        <f t="shared" si="8"/>
        <v>42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8</v>
      </c>
      <c r="F14" s="24">
        <f t="shared" si="1"/>
        <v>100</v>
      </c>
      <c r="G14" s="25">
        <f t="shared" si="6"/>
        <v>8</v>
      </c>
      <c r="H14" s="23">
        <v>0</v>
      </c>
      <c r="I14" s="24">
        <f t="shared" si="2"/>
        <v>0</v>
      </c>
      <c r="J14" s="23">
        <v>2</v>
      </c>
      <c r="K14" s="24">
        <f t="shared" si="3"/>
        <v>100</v>
      </c>
      <c r="L14" s="25">
        <f t="shared" si="7"/>
        <v>2</v>
      </c>
      <c r="M14" s="23">
        <v>0</v>
      </c>
      <c r="N14" s="24">
        <f t="shared" si="4"/>
        <v>0</v>
      </c>
      <c r="O14" s="23">
        <v>10</v>
      </c>
      <c r="P14" s="26">
        <f t="shared" si="5"/>
        <v>100</v>
      </c>
      <c r="Q14" s="25">
        <f t="shared" si="8"/>
        <v>10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22</v>
      </c>
      <c r="F15" s="24">
        <f t="shared" si="1"/>
        <v>100</v>
      </c>
      <c r="G15" s="25">
        <f t="shared" si="6"/>
        <v>22</v>
      </c>
      <c r="H15" s="23">
        <v>0</v>
      </c>
      <c r="I15" s="24">
        <f t="shared" si="2"/>
        <v>0</v>
      </c>
      <c r="J15" s="23">
        <v>1</v>
      </c>
      <c r="K15" s="24">
        <f t="shared" si="3"/>
        <v>100</v>
      </c>
      <c r="L15" s="25">
        <f t="shared" si="7"/>
        <v>1</v>
      </c>
      <c r="M15" s="23">
        <v>0</v>
      </c>
      <c r="N15" s="24">
        <f t="shared" si="4"/>
        <v>0</v>
      </c>
      <c r="O15" s="23">
        <v>23</v>
      </c>
      <c r="P15" s="26">
        <f t="shared" si="5"/>
        <v>100</v>
      </c>
      <c r="Q15" s="25">
        <f t="shared" si="8"/>
        <v>23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5.555555555555555</v>
      </c>
      <c r="E16" s="23">
        <v>17</v>
      </c>
      <c r="F16" s="24">
        <f t="shared" si="1"/>
        <v>94.44444444444444</v>
      </c>
      <c r="G16" s="25">
        <f t="shared" si="6"/>
        <v>18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5.555555555555555</v>
      </c>
      <c r="O16" s="23">
        <v>17</v>
      </c>
      <c r="P16" s="26">
        <f t="shared" si="5"/>
        <v>94.44444444444444</v>
      </c>
      <c r="Q16" s="25">
        <f t="shared" si="8"/>
        <v>18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33.33333333333333</v>
      </c>
      <c r="E17" s="29">
        <v>8</v>
      </c>
      <c r="F17" s="30">
        <f t="shared" si="1"/>
        <v>66.66666666666666</v>
      </c>
      <c r="G17" s="31">
        <f>E17+C17</f>
        <v>12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4</v>
      </c>
      <c r="N17" s="30">
        <f t="shared" si="4"/>
        <v>33.33333333333333</v>
      </c>
      <c r="O17" s="29">
        <v>8</v>
      </c>
      <c r="P17" s="32">
        <f t="shared" si="5"/>
        <v>66.66666666666666</v>
      </c>
      <c r="Q17" s="31">
        <f>O17+M17</f>
        <v>12</v>
      </c>
    </row>
    <row r="18" spans="1:17" s="39" customFormat="1" ht="15" customHeight="1">
      <c r="A18" s="33"/>
      <c r="B18" s="34" t="s">
        <v>21</v>
      </c>
      <c r="C18" s="35">
        <f>SUM(C5:C17)</f>
        <v>795</v>
      </c>
      <c r="D18" s="36">
        <f t="shared" si="0"/>
        <v>60.872894333843796</v>
      </c>
      <c r="E18" s="35">
        <f>SUM(E5:E17)</f>
        <v>511</v>
      </c>
      <c r="F18" s="36">
        <f t="shared" si="1"/>
        <v>39.127105666156204</v>
      </c>
      <c r="G18" s="37">
        <f>E18+C18</f>
        <v>1306</v>
      </c>
      <c r="H18" s="35">
        <f>SUM(H5:H17)</f>
        <v>135</v>
      </c>
      <c r="I18" s="36">
        <f t="shared" si="2"/>
        <v>66.83168316831683</v>
      </c>
      <c r="J18" s="35">
        <f>SUM(J5:J17)</f>
        <v>67</v>
      </c>
      <c r="K18" s="36">
        <f t="shared" si="3"/>
        <v>33.16831683168317</v>
      </c>
      <c r="L18" s="37">
        <f>J18+H18</f>
        <v>202</v>
      </c>
      <c r="M18" s="35">
        <f>SUM(M5:M17)</f>
        <v>930</v>
      </c>
      <c r="N18" s="36">
        <f t="shared" si="4"/>
        <v>61.6710875331565</v>
      </c>
      <c r="O18" s="35">
        <f>SUM(O5:O17)</f>
        <v>578</v>
      </c>
      <c r="P18" s="38">
        <f t="shared" si="5"/>
        <v>38.3289124668435</v>
      </c>
      <c r="Q18" s="37">
        <f>O18+M18</f>
        <v>1508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14.12.2011&amp;RMarburg</oddHeader>
    <oddFooter>&amp;R&amp;10Tabelle 51.2 mw</oddFooter>
  </headerFooter>
  <legacyDrawing r:id="rId2"/>
  <oleObjects>
    <oleObject progId="Word.Document.8" shapeId="5711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598</v>
      </c>
      <c r="D5" s="24">
        <f aca="true" t="shared" si="0" ref="D5:D18">IF(C5+E5&lt;&gt;0,100*(C5/(C5+E5)),".")</f>
        <v>61.0204081632653</v>
      </c>
      <c r="E5" s="23">
        <v>382</v>
      </c>
      <c r="F5" s="24">
        <f aca="true" t="shared" si="1" ref="F5:F18">IF(E5+C5&lt;&gt;0,100*(E5/(E5+C5)),".")</f>
        <v>38.9795918367347</v>
      </c>
      <c r="G5" s="25">
        <f>E5+C5</f>
        <v>980</v>
      </c>
      <c r="H5" s="23">
        <v>52</v>
      </c>
      <c r="I5" s="24">
        <f aca="true" t="shared" si="2" ref="I5:I18">IF(H5+J5&lt;&gt;0,100*(H5/(H5+J5)),".")</f>
        <v>55.319148936170215</v>
      </c>
      <c r="J5" s="23">
        <v>42</v>
      </c>
      <c r="K5" s="24">
        <f aca="true" t="shared" si="3" ref="K5:K18">IF(J5+H5&lt;&gt;0,100*(J5/(J5+H5)),".")</f>
        <v>44.680851063829785</v>
      </c>
      <c r="L5" s="25">
        <f>J5+H5</f>
        <v>94</v>
      </c>
      <c r="M5" s="23">
        <v>650</v>
      </c>
      <c r="N5" s="24">
        <f aca="true" t="shared" si="4" ref="N5:N18">IF(M5+O5&lt;&gt;0,100*(M5/(M5+O5)),".")</f>
        <v>60.52141527001862</v>
      </c>
      <c r="O5" s="23">
        <v>424</v>
      </c>
      <c r="P5" s="26">
        <f aca="true" t="shared" si="5" ref="P5:P18">IF(O5+M5&lt;&gt;0,100*(O5/(O5+M5)),".")</f>
        <v>39.47858472998138</v>
      </c>
      <c r="Q5" s="25">
        <f>O5+M5</f>
        <v>1074</v>
      </c>
    </row>
    <row r="6" spans="1:17" ht="15" customHeight="1">
      <c r="A6" s="21"/>
      <c r="B6" s="22" t="s">
        <v>9</v>
      </c>
      <c r="C6" s="23">
        <v>358</v>
      </c>
      <c r="D6" s="24">
        <f t="shared" si="0"/>
        <v>80.63063063063063</v>
      </c>
      <c r="E6" s="23">
        <v>86</v>
      </c>
      <c r="F6" s="24">
        <f t="shared" si="1"/>
        <v>19.36936936936937</v>
      </c>
      <c r="G6" s="25">
        <f aca="true" t="shared" si="6" ref="G6:G16">E6+C6</f>
        <v>444</v>
      </c>
      <c r="H6" s="23">
        <v>45</v>
      </c>
      <c r="I6" s="24">
        <f t="shared" si="2"/>
        <v>69.23076923076923</v>
      </c>
      <c r="J6" s="23">
        <v>20</v>
      </c>
      <c r="K6" s="24">
        <f t="shared" si="3"/>
        <v>30.76923076923077</v>
      </c>
      <c r="L6" s="25">
        <f aca="true" t="shared" si="7" ref="L6:L16">J6+H6</f>
        <v>65</v>
      </c>
      <c r="M6" s="23">
        <v>403</v>
      </c>
      <c r="N6" s="24">
        <f t="shared" si="4"/>
        <v>79.17485265225933</v>
      </c>
      <c r="O6" s="23">
        <v>106</v>
      </c>
      <c r="P6" s="26">
        <f t="shared" si="5"/>
        <v>20.825147347740668</v>
      </c>
      <c r="Q6" s="25">
        <f aca="true" t="shared" si="8" ref="Q6:Q16">O6+M6</f>
        <v>509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27.500000000000004</v>
      </c>
      <c r="E7" s="23">
        <v>29</v>
      </c>
      <c r="F7" s="24">
        <f t="shared" si="1"/>
        <v>72.5</v>
      </c>
      <c r="G7" s="25">
        <f t="shared" si="6"/>
        <v>40</v>
      </c>
      <c r="H7" s="23">
        <v>1</v>
      </c>
      <c r="I7" s="24">
        <f t="shared" si="2"/>
        <v>50</v>
      </c>
      <c r="J7" s="23">
        <v>1</v>
      </c>
      <c r="K7" s="24">
        <f t="shared" si="3"/>
        <v>50</v>
      </c>
      <c r="L7" s="25">
        <f t="shared" si="7"/>
        <v>2</v>
      </c>
      <c r="M7" s="23">
        <v>12</v>
      </c>
      <c r="N7" s="24">
        <f t="shared" si="4"/>
        <v>28.57142857142857</v>
      </c>
      <c r="O7" s="23">
        <v>30</v>
      </c>
      <c r="P7" s="26">
        <f t="shared" si="5"/>
        <v>71.42857142857143</v>
      </c>
      <c r="Q7" s="25">
        <f t="shared" si="8"/>
        <v>42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31</v>
      </c>
      <c r="D9" s="24">
        <f t="shared" si="0"/>
        <v>93.93939393939394</v>
      </c>
      <c r="E9" s="23">
        <v>2</v>
      </c>
      <c r="F9" s="24">
        <f t="shared" si="1"/>
        <v>6.0606060606060606</v>
      </c>
      <c r="G9" s="25">
        <f t="shared" si="6"/>
        <v>33</v>
      </c>
      <c r="H9" s="23">
        <v>6</v>
      </c>
      <c r="I9" s="24">
        <f t="shared" si="2"/>
        <v>66.66666666666666</v>
      </c>
      <c r="J9" s="23">
        <v>3</v>
      </c>
      <c r="K9" s="24">
        <f t="shared" si="3"/>
        <v>33.33333333333333</v>
      </c>
      <c r="L9" s="25">
        <f t="shared" si="7"/>
        <v>9</v>
      </c>
      <c r="M9" s="23">
        <v>37</v>
      </c>
      <c r="N9" s="24">
        <f t="shared" si="4"/>
        <v>88.09523809523809</v>
      </c>
      <c r="O9" s="23">
        <v>5</v>
      </c>
      <c r="P9" s="26">
        <f t="shared" si="5"/>
        <v>11.904761904761903</v>
      </c>
      <c r="Q9" s="25">
        <f t="shared" si="8"/>
        <v>42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14</v>
      </c>
      <c r="F12" s="24">
        <f t="shared" si="1"/>
        <v>100</v>
      </c>
      <c r="G12" s="25">
        <f t="shared" si="6"/>
        <v>14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14</v>
      </c>
      <c r="P12" s="26">
        <f t="shared" si="5"/>
        <v>100</v>
      </c>
      <c r="Q12" s="25">
        <f t="shared" si="8"/>
        <v>14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58</v>
      </c>
      <c r="F13" s="24">
        <f t="shared" si="1"/>
        <v>100</v>
      </c>
      <c r="G13" s="25">
        <f t="shared" si="6"/>
        <v>58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0</v>
      </c>
      <c r="N13" s="24">
        <f t="shared" si="4"/>
        <v>0</v>
      </c>
      <c r="O13" s="23">
        <v>59</v>
      </c>
      <c r="P13" s="26">
        <f t="shared" si="5"/>
        <v>100</v>
      </c>
      <c r="Q13" s="25">
        <f t="shared" si="8"/>
        <v>59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11</v>
      </c>
      <c r="F14" s="24">
        <f t="shared" si="1"/>
        <v>100</v>
      </c>
      <c r="G14" s="25">
        <f t="shared" si="6"/>
        <v>11</v>
      </c>
      <c r="H14" s="23">
        <v>0</v>
      </c>
      <c r="I14" s="24">
        <f t="shared" si="2"/>
        <v>0</v>
      </c>
      <c r="J14" s="23">
        <v>3</v>
      </c>
      <c r="K14" s="24">
        <f t="shared" si="3"/>
        <v>100</v>
      </c>
      <c r="L14" s="25">
        <f t="shared" si="7"/>
        <v>3</v>
      </c>
      <c r="M14" s="23">
        <v>0</v>
      </c>
      <c r="N14" s="24">
        <f t="shared" si="4"/>
        <v>0</v>
      </c>
      <c r="O14" s="23">
        <v>14</v>
      </c>
      <c r="P14" s="26">
        <f t="shared" si="5"/>
        <v>100</v>
      </c>
      <c r="Q14" s="25">
        <f t="shared" si="8"/>
        <v>14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66</v>
      </c>
      <c r="F15" s="24">
        <f t="shared" si="1"/>
        <v>100</v>
      </c>
      <c r="G15" s="25">
        <f t="shared" si="6"/>
        <v>66</v>
      </c>
      <c r="H15" s="23">
        <v>0</v>
      </c>
      <c r="I15" s="24">
        <f t="shared" si="2"/>
        <v>0</v>
      </c>
      <c r="J15" s="23">
        <v>5</v>
      </c>
      <c r="K15" s="24">
        <f t="shared" si="3"/>
        <v>100</v>
      </c>
      <c r="L15" s="25">
        <f t="shared" si="7"/>
        <v>5</v>
      </c>
      <c r="M15" s="23">
        <v>0</v>
      </c>
      <c r="N15" s="24">
        <f t="shared" si="4"/>
        <v>0</v>
      </c>
      <c r="O15" s="23">
        <v>71</v>
      </c>
      <c r="P15" s="26">
        <f t="shared" si="5"/>
        <v>100</v>
      </c>
      <c r="Q15" s="25">
        <f t="shared" si="8"/>
        <v>71</v>
      </c>
    </row>
    <row r="16" spans="1:17" ht="15" customHeight="1">
      <c r="A16" s="21"/>
      <c r="B16" s="22" t="s">
        <v>19</v>
      </c>
      <c r="C16" s="23">
        <v>4</v>
      </c>
      <c r="D16" s="24">
        <f t="shared" si="0"/>
        <v>25</v>
      </c>
      <c r="E16" s="23">
        <v>12</v>
      </c>
      <c r="F16" s="24">
        <f t="shared" si="1"/>
        <v>75</v>
      </c>
      <c r="G16" s="25">
        <f t="shared" si="6"/>
        <v>16</v>
      </c>
      <c r="H16" s="23">
        <v>0</v>
      </c>
      <c r="I16" s="24">
        <f t="shared" si="2"/>
        <v>0</v>
      </c>
      <c r="J16" s="23">
        <v>1</v>
      </c>
      <c r="K16" s="24">
        <f t="shared" si="3"/>
        <v>100</v>
      </c>
      <c r="L16" s="25">
        <f t="shared" si="7"/>
        <v>1</v>
      </c>
      <c r="M16" s="23">
        <v>4</v>
      </c>
      <c r="N16" s="24">
        <f t="shared" si="4"/>
        <v>23.52941176470588</v>
      </c>
      <c r="O16" s="23">
        <v>13</v>
      </c>
      <c r="P16" s="26">
        <f t="shared" si="5"/>
        <v>76.47058823529412</v>
      </c>
      <c r="Q16" s="25">
        <f t="shared" si="8"/>
        <v>17</v>
      </c>
    </row>
    <row r="17" spans="1:17" ht="15" customHeight="1">
      <c r="A17" s="27"/>
      <c r="B17" s="28" t="s">
        <v>20</v>
      </c>
      <c r="C17" s="29">
        <v>6</v>
      </c>
      <c r="D17" s="30">
        <f t="shared" si="0"/>
        <v>27.27272727272727</v>
      </c>
      <c r="E17" s="29">
        <v>16</v>
      </c>
      <c r="F17" s="30">
        <f t="shared" si="1"/>
        <v>72.72727272727273</v>
      </c>
      <c r="G17" s="31">
        <f>E17+C17</f>
        <v>22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6</v>
      </c>
      <c r="N17" s="30">
        <f t="shared" si="4"/>
        <v>27.27272727272727</v>
      </c>
      <c r="O17" s="29">
        <v>16</v>
      </c>
      <c r="P17" s="32">
        <f t="shared" si="5"/>
        <v>72.72727272727273</v>
      </c>
      <c r="Q17" s="31">
        <f>O17+M17</f>
        <v>22</v>
      </c>
    </row>
    <row r="18" spans="1:17" s="39" customFormat="1" ht="15" customHeight="1">
      <c r="A18" s="33"/>
      <c r="B18" s="34" t="s">
        <v>21</v>
      </c>
      <c r="C18" s="35">
        <f>SUM(C5:C17)</f>
        <v>1008</v>
      </c>
      <c r="D18" s="36">
        <f t="shared" si="0"/>
        <v>59.857482185273156</v>
      </c>
      <c r="E18" s="35">
        <f>SUM(E5:E17)</f>
        <v>676</v>
      </c>
      <c r="F18" s="36">
        <f t="shared" si="1"/>
        <v>40.142517814726844</v>
      </c>
      <c r="G18" s="37">
        <f>E18+C18</f>
        <v>1684</v>
      </c>
      <c r="H18" s="35">
        <f>SUM(H5:H17)</f>
        <v>104</v>
      </c>
      <c r="I18" s="36">
        <f t="shared" si="2"/>
        <v>57.77777777777777</v>
      </c>
      <c r="J18" s="35">
        <f>SUM(J5:J17)</f>
        <v>76</v>
      </c>
      <c r="K18" s="36">
        <f t="shared" si="3"/>
        <v>42.22222222222222</v>
      </c>
      <c r="L18" s="37">
        <f>J18+H18</f>
        <v>180</v>
      </c>
      <c r="M18" s="35">
        <f>SUM(M5:M17)</f>
        <v>1112</v>
      </c>
      <c r="N18" s="36">
        <f t="shared" si="4"/>
        <v>59.65665236051502</v>
      </c>
      <c r="O18" s="35">
        <f>SUM(O5:O17)</f>
        <v>752</v>
      </c>
      <c r="P18" s="38">
        <f t="shared" si="5"/>
        <v>40.343347639484975</v>
      </c>
      <c r="Q18" s="37">
        <f>O18+M18</f>
        <v>1864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14.12.2011&amp;ROffenbach</oddHeader>
    <oddFooter>&amp;R&amp;10Tabelle 51.2 mw</oddFooter>
  </headerFooter>
  <legacyDrawing r:id="rId2"/>
  <oleObjects>
    <oleObject progId="Word.Document.8" shapeId="5710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966</v>
      </c>
      <c r="D5" s="24">
        <f aca="true" t="shared" si="0" ref="D5:D18">IF(C5+E5&lt;&gt;0,100*(C5/(C5+E5)),".")</f>
        <v>69.54643628509719</v>
      </c>
      <c r="E5" s="23">
        <v>423</v>
      </c>
      <c r="F5" s="24">
        <f aca="true" t="shared" si="1" ref="F5:F18">IF(E5+C5&lt;&gt;0,100*(E5/(E5+C5)),".")</f>
        <v>30.45356371490281</v>
      </c>
      <c r="G5" s="25">
        <f>E5+C5</f>
        <v>1389</v>
      </c>
      <c r="H5" s="23">
        <v>117</v>
      </c>
      <c r="I5" s="24">
        <f aca="true" t="shared" si="2" ref="I5:I18">IF(H5+J5&lt;&gt;0,100*(H5/(H5+J5)),".")</f>
        <v>54.67289719626168</v>
      </c>
      <c r="J5" s="23">
        <v>97</v>
      </c>
      <c r="K5" s="24">
        <f aca="true" t="shared" si="3" ref="K5:K18">IF(J5+H5&lt;&gt;0,100*(J5/(J5+H5)),".")</f>
        <v>45.32710280373832</v>
      </c>
      <c r="L5" s="25">
        <f>J5+H5</f>
        <v>214</v>
      </c>
      <c r="M5" s="23">
        <v>1083</v>
      </c>
      <c r="N5" s="24">
        <f aca="true" t="shared" si="4" ref="N5:N18">IF(M5+O5&lt;&gt;0,100*(M5/(M5+O5)),".")</f>
        <v>67.56082345601996</v>
      </c>
      <c r="O5" s="23">
        <v>520</v>
      </c>
      <c r="P5" s="26">
        <f aca="true" t="shared" si="5" ref="P5:P18">IF(O5+M5&lt;&gt;0,100*(O5/(O5+M5)),".")</f>
        <v>32.43917654398004</v>
      </c>
      <c r="Q5" s="25">
        <f>O5+M5</f>
        <v>1603</v>
      </c>
    </row>
    <row r="6" spans="1:17" ht="15" customHeight="1">
      <c r="A6" s="21"/>
      <c r="B6" s="22" t="s">
        <v>9</v>
      </c>
      <c r="C6" s="23">
        <v>373</v>
      </c>
      <c r="D6" s="24">
        <f t="shared" si="0"/>
        <v>80.21505376344086</v>
      </c>
      <c r="E6" s="23">
        <v>92</v>
      </c>
      <c r="F6" s="24">
        <f t="shared" si="1"/>
        <v>19.78494623655914</v>
      </c>
      <c r="G6" s="25">
        <f aca="true" t="shared" si="6" ref="G6:G16">E6+C6</f>
        <v>465</v>
      </c>
      <c r="H6" s="23">
        <v>85</v>
      </c>
      <c r="I6" s="24">
        <f t="shared" si="2"/>
        <v>76.57657657657657</v>
      </c>
      <c r="J6" s="23">
        <v>26</v>
      </c>
      <c r="K6" s="24">
        <f t="shared" si="3"/>
        <v>23.423423423423422</v>
      </c>
      <c r="L6" s="25">
        <f aca="true" t="shared" si="7" ref="L6:L16">J6+H6</f>
        <v>111</v>
      </c>
      <c r="M6" s="23">
        <v>458</v>
      </c>
      <c r="N6" s="24">
        <f t="shared" si="4"/>
        <v>79.51388888888889</v>
      </c>
      <c r="O6" s="23">
        <v>118</v>
      </c>
      <c r="P6" s="26">
        <f t="shared" si="5"/>
        <v>20.48611111111111</v>
      </c>
      <c r="Q6" s="25">
        <f aca="true" t="shared" si="8" ref="Q6:Q16">O6+M6</f>
        <v>576</v>
      </c>
    </row>
    <row r="7" spans="1:17" ht="15" customHeight="1">
      <c r="A7" s="21"/>
      <c r="B7" s="22" t="s">
        <v>10</v>
      </c>
      <c r="C7" s="23">
        <v>7</v>
      </c>
      <c r="D7" s="24">
        <f t="shared" si="0"/>
        <v>25</v>
      </c>
      <c r="E7" s="23">
        <v>21</v>
      </c>
      <c r="F7" s="24">
        <f t="shared" si="1"/>
        <v>75</v>
      </c>
      <c r="G7" s="25">
        <f t="shared" si="6"/>
        <v>28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si="7"/>
        <v>1</v>
      </c>
      <c r="M7" s="23">
        <v>8</v>
      </c>
      <c r="N7" s="24">
        <f t="shared" si="4"/>
        <v>27.586206896551722</v>
      </c>
      <c r="O7" s="23">
        <v>21</v>
      </c>
      <c r="P7" s="26">
        <f t="shared" si="5"/>
        <v>72.41379310344827</v>
      </c>
      <c r="Q7" s="25">
        <f t="shared" si="8"/>
        <v>29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19</v>
      </c>
      <c r="D9" s="24">
        <f t="shared" si="0"/>
        <v>76</v>
      </c>
      <c r="E9" s="23">
        <v>6</v>
      </c>
      <c r="F9" s="24">
        <f t="shared" si="1"/>
        <v>24</v>
      </c>
      <c r="G9" s="25">
        <f t="shared" si="6"/>
        <v>25</v>
      </c>
      <c r="H9" s="23">
        <v>2</v>
      </c>
      <c r="I9" s="24">
        <f t="shared" si="2"/>
        <v>66.66666666666666</v>
      </c>
      <c r="J9" s="23">
        <v>1</v>
      </c>
      <c r="K9" s="24">
        <f t="shared" si="3"/>
        <v>33.33333333333333</v>
      </c>
      <c r="L9" s="25">
        <f t="shared" si="7"/>
        <v>3</v>
      </c>
      <c r="M9" s="23">
        <v>21</v>
      </c>
      <c r="N9" s="24">
        <f t="shared" si="4"/>
        <v>75</v>
      </c>
      <c r="O9" s="23">
        <v>7</v>
      </c>
      <c r="P9" s="26">
        <f t="shared" si="5"/>
        <v>25</v>
      </c>
      <c r="Q9" s="25">
        <f t="shared" si="8"/>
        <v>28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10</v>
      </c>
      <c r="F12" s="24">
        <f t="shared" si="1"/>
        <v>100</v>
      </c>
      <c r="G12" s="25">
        <f t="shared" si="6"/>
        <v>10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10</v>
      </c>
      <c r="P12" s="26">
        <f t="shared" si="5"/>
        <v>100</v>
      </c>
      <c r="Q12" s="25">
        <f t="shared" si="8"/>
        <v>10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50</v>
      </c>
      <c r="F13" s="24">
        <f t="shared" si="1"/>
        <v>100</v>
      </c>
      <c r="G13" s="25">
        <f t="shared" si="6"/>
        <v>50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0</v>
      </c>
      <c r="N13" s="24">
        <f t="shared" si="4"/>
        <v>0</v>
      </c>
      <c r="O13" s="23">
        <v>52</v>
      </c>
      <c r="P13" s="26">
        <f t="shared" si="5"/>
        <v>100</v>
      </c>
      <c r="Q13" s="25">
        <f t="shared" si="8"/>
        <v>52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6"/>
        <v>0</v>
      </c>
      <c r="H14" s="23">
        <v>0</v>
      </c>
      <c r="I14" s="24">
        <f t="shared" si="2"/>
        <v>0</v>
      </c>
      <c r="J14" s="23">
        <v>1</v>
      </c>
      <c r="K14" s="24">
        <f t="shared" si="3"/>
        <v>100</v>
      </c>
      <c r="L14" s="25">
        <f t="shared" si="7"/>
        <v>1</v>
      </c>
      <c r="M14" s="23">
        <v>0</v>
      </c>
      <c r="N14" s="24">
        <f t="shared" si="4"/>
        <v>0</v>
      </c>
      <c r="O14" s="23">
        <v>1</v>
      </c>
      <c r="P14" s="26">
        <f t="shared" si="5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41</v>
      </c>
      <c r="F15" s="24">
        <f t="shared" si="1"/>
        <v>100</v>
      </c>
      <c r="G15" s="25">
        <f t="shared" si="6"/>
        <v>41</v>
      </c>
      <c r="H15" s="23">
        <v>0</v>
      </c>
      <c r="I15" s="24">
        <f t="shared" si="2"/>
        <v>0</v>
      </c>
      <c r="J15" s="23">
        <v>5</v>
      </c>
      <c r="K15" s="24">
        <f t="shared" si="3"/>
        <v>100</v>
      </c>
      <c r="L15" s="25">
        <f t="shared" si="7"/>
        <v>5</v>
      </c>
      <c r="M15" s="23">
        <v>0</v>
      </c>
      <c r="N15" s="24">
        <f t="shared" si="4"/>
        <v>0</v>
      </c>
      <c r="O15" s="23">
        <v>46</v>
      </c>
      <c r="P15" s="26">
        <f t="shared" si="5"/>
        <v>100</v>
      </c>
      <c r="Q15" s="25">
        <f t="shared" si="8"/>
        <v>46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12</v>
      </c>
      <c r="F16" s="24">
        <f t="shared" si="1"/>
        <v>100</v>
      </c>
      <c r="G16" s="25">
        <f t="shared" si="6"/>
        <v>12</v>
      </c>
      <c r="H16" s="23">
        <v>0</v>
      </c>
      <c r="I16" s="24">
        <f t="shared" si="2"/>
        <v>0</v>
      </c>
      <c r="J16" s="23">
        <v>3</v>
      </c>
      <c r="K16" s="24">
        <f t="shared" si="3"/>
        <v>100</v>
      </c>
      <c r="L16" s="25">
        <f t="shared" si="7"/>
        <v>3</v>
      </c>
      <c r="M16" s="23">
        <v>0</v>
      </c>
      <c r="N16" s="24">
        <f t="shared" si="4"/>
        <v>0</v>
      </c>
      <c r="O16" s="23">
        <v>15</v>
      </c>
      <c r="P16" s="26">
        <f t="shared" si="5"/>
        <v>100</v>
      </c>
      <c r="Q16" s="25">
        <f t="shared" si="8"/>
        <v>15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19.047619047619047</v>
      </c>
      <c r="E17" s="29">
        <v>17</v>
      </c>
      <c r="F17" s="30">
        <f t="shared" si="1"/>
        <v>80.95238095238095</v>
      </c>
      <c r="G17" s="31">
        <f>E17+C17</f>
        <v>21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4</v>
      </c>
      <c r="N17" s="30">
        <f t="shared" si="4"/>
        <v>19.047619047619047</v>
      </c>
      <c r="O17" s="29">
        <v>17</v>
      </c>
      <c r="P17" s="32">
        <f t="shared" si="5"/>
        <v>80.95238095238095</v>
      </c>
      <c r="Q17" s="31">
        <f>O17+M17</f>
        <v>21</v>
      </c>
    </row>
    <row r="18" spans="1:17" s="39" customFormat="1" ht="15" customHeight="1">
      <c r="A18" s="33"/>
      <c r="B18" s="34" t="s">
        <v>21</v>
      </c>
      <c r="C18" s="35">
        <f>SUM(C5:C17)</f>
        <v>1369</v>
      </c>
      <c r="D18" s="36">
        <f t="shared" si="0"/>
        <v>67.0749632533072</v>
      </c>
      <c r="E18" s="35">
        <f>SUM(E5:E17)</f>
        <v>672</v>
      </c>
      <c r="F18" s="36">
        <f t="shared" si="1"/>
        <v>32.9250367466928</v>
      </c>
      <c r="G18" s="37">
        <f>E18+C18</f>
        <v>2041</v>
      </c>
      <c r="H18" s="35">
        <f>SUM(H5:H17)</f>
        <v>205</v>
      </c>
      <c r="I18" s="36">
        <f t="shared" si="2"/>
        <v>60.29411764705882</v>
      </c>
      <c r="J18" s="35">
        <f>SUM(J5:J17)</f>
        <v>135</v>
      </c>
      <c r="K18" s="36">
        <f t="shared" si="3"/>
        <v>39.705882352941174</v>
      </c>
      <c r="L18" s="37">
        <f>J18+H18</f>
        <v>340</v>
      </c>
      <c r="M18" s="35">
        <f>SUM(M5:M17)</f>
        <v>1574</v>
      </c>
      <c r="N18" s="36">
        <f t="shared" si="4"/>
        <v>66.10667786644268</v>
      </c>
      <c r="O18" s="35">
        <f>SUM(O5:O17)</f>
        <v>807</v>
      </c>
      <c r="P18" s="38">
        <f t="shared" si="5"/>
        <v>33.89332213355733</v>
      </c>
      <c r="Q18" s="37">
        <f>O18+M18</f>
        <v>2381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14.12.2011&amp;RWetzlar</oddHeader>
    <oddFooter>&amp;R&amp;10Tabelle 51.2 mw</oddFooter>
  </headerFooter>
  <legacyDrawing r:id="rId2"/>
  <oleObjects>
    <oleObject progId="Word.Document.8" shapeId="5710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920</v>
      </c>
      <c r="D5" s="24">
        <f aca="true" t="shared" si="0" ref="D5:D18">IF(C5+E5&lt;&gt;0,100*(C5/(C5+E5)),".")</f>
        <v>58.22784810126582</v>
      </c>
      <c r="E5" s="23">
        <v>660</v>
      </c>
      <c r="F5" s="24">
        <f aca="true" t="shared" si="1" ref="F5:F18">IF(E5+C5&lt;&gt;0,100*(E5/(E5+C5)),".")</f>
        <v>41.77215189873418</v>
      </c>
      <c r="G5" s="25">
        <f>E5+C5</f>
        <v>1580</v>
      </c>
      <c r="H5" s="23">
        <v>105</v>
      </c>
      <c r="I5" s="24">
        <f aca="true" t="shared" si="2" ref="I5:I18">IF(H5+J5&lt;&gt;0,100*(H5/(H5+J5)),".")</f>
        <v>53.03030303030303</v>
      </c>
      <c r="J5" s="23">
        <v>93</v>
      </c>
      <c r="K5" s="24">
        <f aca="true" t="shared" si="3" ref="K5:K18">IF(J5+H5&lt;&gt;0,100*(J5/(J5+H5)),".")</f>
        <v>46.96969696969697</v>
      </c>
      <c r="L5" s="25">
        <f>J5+H5</f>
        <v>198</v>
      </c>
      <c r="M5" s="23">
        <v>1025</v>
      </c>
      <c r="N5" s="24">
        <f aca="true" t="shared" si="4" ref="N5:N18">IF(M5+O5&lt;&gt;0,100*(M5/(M5+O5)),".")</f>
        <v>57.64904386951631</v>
      </c>
      <c r="O5" s="23">
        <v>753</v>
      </c>
      <c r="P5" s="26">
        <f aca="true" t="shared" si="5" ref="P5:P18">IF(O5+M5&lt;&gt;0,100*(O5/(O5+M5)),".")</f>
        <v>42.35095613048369</v>
      </c>
      <c r="Q5" s="25">
        <f>O5+M5</f>
        <v>1778</v>
      </c>
    </row>
    <row r="6" spans="1:17" ht="15" customHeight="1">
      <c r="A6" s="21"/>
      <c r="B6" s="22" t="s">
        <v>9</v>
      </c>
      <c r="C6" s="23">
        <v>495</v>
      </c>
      <c r="D6" s="24">
        <f t="shared" si="0"/>
        <v>70.41251778093883</v>
      </c>
      <c r="E6" s="23">
        <v>208</v>
      </c>
      <c r="F6" s="24">
        <f t="shared" si="1"/>
        <v>29.58748221906117</v>
      </c>
      <c r="G6" s="25">
        <f aca="true" t="shared" si="6" ref="G6:G16">E6+C6</f>
        <v>703</v>
      </c>
      <c r="H6" s="23">
        <v>106</v>
      </c>
      <c r="I6" s="24">
        <f t="shared" si="2"/>
        <v>68.83116883116884</v>
      </c>
      <c r="J6" s="23">
        <v>48</v>
      </c>
      <c r="K6" s="24">
        <f t="shared" si="3"/>
        <v>31.16883116883117</v>
      </c>
      <c r="L6" s="25">
        <f aca="true" t="shared" si="7" ref="L6:L16">J6+H6</f>
        <v>154</v>
      </c>
      <c r="M6" s="23">
        <v>601</v>
      </c>
      <c r="N6" s="24">
        <f t="shared" si="4"/>
        <v>70.12835472578763</v>
      </c>
      <c r="O6" s="23">
        <v>256</v>
      </c>
      <c r="P6" s="26">
        <f t="shared" si="5"/>
        <v>29.871645274212366</v>
      </c>
      <c r="Q6" s="25">
        <f aca="true" t="shared" si="8" ref="Q6:Q16">O6+M6</f>
        <v>857</v>
      </c>
    </row>
    <row r="7" spans="1:17" ht="15" customHeight="1">
      <c r="A7" s="21"/>
      <c r="B7" s="22" t="s">
        <v>10</v>
      </c>
      <c r="C7" s="23">
        <v>44</v>
      </c>
      <c r="D7" s="24">
        <f t="shared" si="0"/>
        <v>33.08270676691729</v>
      </c>
      <c r="E7" s="23">
        <v>89</v>
      </c>
      <c r="F7" s="24">
        <f t="shared" si="1"/>
        <v>66.9172932330827</v>
      </c>
      <c r="G7" s="25">
        <f t="shared" si="6"/>
        <v>133</v>
      </c>
      <c r="H7" s="23">
        <v>1</v>
      </c>
      <c r="I7" s="24">
        <f t="shared" si="2"/>
        <v>16.666666666666664</v>
      </c>
      <c r="J7" s="23">
        <v>5</v>
      </c>
      <c r="K7" s="24">
        <f t="shared" si="3"/>
        <v>83.33333333333334</v>
      </c>
      <c r="L7" s="25">
        <f t="shared" si="7"/>
        <v>6</v>
      </c>
      <c r="M7" s="23">
        <v>45</v>
      </c>
      <c r="N7" s="24">
        <f t="shared" si="4"/>
        <v>32.37410071942446</v>
      </c>
      <c r="O7" s="23">
        <v>94</v>
      </c>
      <c r="P7" s="26">
        <f t="shared" si="5"/>
        <v>67.62589928057554</v>
      </c>
      <c r="Q7" s="25">
        <f t="shared" si="8"/>
        <v>139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41</v>
      </c>
      <c r="D9" s="24">
        <f t="shared" si="0"/>
        <v>70.6896551724138</v>
      </c>
      <c r="E9" s="23">
        <v>17</v>
      </c>
      <c r="F9" s="24">
        <f t="shared" si="1"/>
        <v>29.310344827586203</v>
      </c>
      <c r="G9" s="25">
        <f t="shared" si="6"/>
        <v>58</v>
      </c>
      <c r="H9" s="23">
        <v>18</v>
      </c>
      <c r="I9" s="24">
        <f t="shared" si="2"/>
        <v>69.23076923076923</v>
      </c>
      <c r="J9" s="23">
        <v>8</v>
      </c>
      <c r="K9" s="24">
        <f t="shared" si="3"/>
        <v>30.76923076923077</v>
      </c>
      <c r="L9" s="25">
        <f t="shared" si="7"/>
        <v>26</v>
      </c>
      <c r="M9" s="23">
        <v>59</v>
      </c>
      <c r="N9" s="24">
        <f t="shared" si="4"/>
        <v>70.23809523809523</v>
      </c>
      <c r="O9" s="23">
        <v>25</v>
      </c>
      <c r="P9" s="26">
        <f t="shared" si="5"/>
        <v>29.761904761904763</v>
      </c>
      <c r="Q9" s="25">
        <f t="shared" si="8"/>
        <v>84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21</v>
      </c>
      <c r="F12" s="24">
        <f t="shared" si="1"/>
        <v>100</v>
      </c>
      <c r="G12" s="25">
        <f t="shared" si="6"/>
        <v>21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21</v>
      </c>
      <c r="P12" s="26">
        <f t="shared" si="5"/>
        <v>100</v>
      </c>
      <c r="Q12" s="25">
        <f t="shared" si="8"/>
        <v>21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89</v>
      </c>
      <c r="F13" s="24">
        <f t="shared" si="1"/>
        <v>100</v>
      </c>
      <c r="G13" s="25">
        <f t="shared" si="6"/>
        <v>89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0</v>
      </c>
      <c r="N13" s="24">
        <f t="shared" si="4"/>
        <v>0</v>
      </c>
      <c r="O13" s="23">
        <v>91</v>
      </c>
      <c r="P13" s="26">
        <f t="shared" si="5"/>
        <v>100</v>
      </c>
      <c r="Q13" s="25">
        <f t="shared" si="8"/>
        <v>91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12</v>
      </c>
      <c r="F14" s="24">
        <f t="shared" si="1"/>
        <v>100</v>
      </c>
      <c r="G14" s="25">
        <f t="shared" si="6"/>
        <v>12</v>
      </c>
      <c r="H14" s="23">
        <v>0</v>
      </c>
      <c r="I14" s="24">
        <f t="shared" si="2"/>
        <v>0</v>
      </c>
      <c r="J14" s="23">
        <v>3</v>
      </c>
      <c r="K14" s="24">
        <f t="shared" si="3"/>
        <v>100</v>
      </c>
      <c r="L14" s="25">
        <f t="shared" si="7"/>
        <v>3</v>
      </c>
      <c r="M14" s="23">
        <v>0</v>
      </c>
      <c r="N14" s="24">
        <f t="shared" si="4"/>
        <v>0</v>
      </c>
      <c r="O14" s="23">
        <v>15</v>
      </c>
      <c r="P14" s="26">
        <f t="shared" si="5"/>
        <v>100</v>
      </c>
      <c r="Q14" s="25">
        <f t="shared" si="8"/>
        <v>15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57</v>
      </c>
      <c r="F15" s="24">
        <f t="shared" si="1"/>
        <v>100</v>
      </c>
      <c r="G15" s="25">
        <f t="shared" si="6"/>
        <v>57</v>
      </c>
      <c r="H15" s="23">
        <v>0</v>
      </c>
      <c r="I15" s="24">
        <f t="shared" si="2"/>
        <v>0</v>
      </c>
      <c r="J15" s="23">
        <v>6</v>
      </c>
      <c r="K15" s="24">
        <f t="shared" si="3"/>
        <v>100</v>
      </c>
      <c r="L15" s="25">
        <f t="shared" si="7"/>
        <v>6</v>
      </c>
      <c r="M15" s="23">
        <v>0</v>
      </c>
      <c r="N15" s="24">
        <f t="shared" si="4"/>
        <v>0</v>
      </c>
      <c r="O15" s="23">
        <v>63</v>
      </c>
      <c r="P15" s="26">
        <f t="shared" si="5"/>
        <v>100</v>
      </c>
      <c r="Q15" s="25">
        <f t="shared" si="8"/>
        <v>63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3.0303030303030303</v>
      </c>
      <c r="E16" s="23">
        <v>32</v>
      </c>
      <c r="F16" s="24">
        <f t="shared" si="1"/>
        <v>96.96969696969697</v>
      </c>
      <c r="G16" s="25">
        <f t="shared" si="6"/>
        <v>33</v>
      </c>
      <c r="H16" s="23">
        <v>0</v>
      </c>
      <c r="I16" s="24">
        <f t="shared" si="2"/>
        <v>0</v>
      </c>
      <c r="J16" s="23">
        <v>4</v>
      </c>
      <c r="K16" s="24">
        <f t="shared" si="3"/>
        <v>100</v>
      </c>
      <c r="L16" s="25">
        <f t="shared" si="7"/>
        <v>4</v>
      </c>
      <c r="M16" s="23">
        <v>1</v>
      </c>
      <c r="N16" s="24">
        <f t="shared" si="4"/>
        <v>2.7027027027027026</v>
      </c>
      <c r="O16" s="23">
        <v>36</v>
      </c>
      <c r="P16" s="26">
        <f t="shared" si="5"/>
        <v>97.2972972972973</v>
      </c>
      <c r="Q16" s="25">
        <f t="shared" si="8"/>
        <v>37</v>
      </c>
    </row>
    <row r="17" spans="1:17" ht="15" customHeight="1">
      <c r="A17" s="27"/>
      <c r="B17" s="28" t="s">
        <v>20</v>
      </c>
      <c r="C17" s="29">
        <v>12</v>
      </c>
      <c r="D17" s="30">
        <f t="shared" si="0"/>
        <v>37.5</v>
      </c>
      <c r="E17" s="29">
        <v>20</v>
      </c>
      <c r="F17" s="30">
        <f t="shared" si="1"/>
        <v>62.5</v>
      </c>
      <c r="G17" s="31">
        <f>E17+C17</f>
        <v>32</v>
      </c>
      <c r="H17" s="29">
        <v>0</v>
      </c>
      <c r="I17" s="30">
        <f t="shared" si="2"/>
        <v>0</v>
      </c>
      <c r="J17" s="29">
        <v>2</v>
      </c>
      <c r="K17" s="30">
        <f t="shared" si="3"/>
        <v>100</v>
      </c>
      <c r="L17" s="31">
        <f>J17+H17</f>
        <v>2</v>
      </c>
      <c r="M17" s="29">
        <v>12</v>
      </c>
      <c r="N17" s="30">
        <f t="shared" si="4"/>
        <v>35.294117647058826</v>
      </c>
      <c r="O17" s="29">
        <v>22</v>
      </c>
      <c r="P17" s="32">
        <f t="shared" si="5"/>
        <v>64.70588235294117</v>
      </c>
      <c r="Q17" s="31">
        <f>O17+M17</f>
        <v>34</v>
      </c>
    </row>
    <row r="18" spans="1:17" s="39" customFormat="1" ht="15" customHeight="1">
      <c r="A18" s="33"/>
      <c r="B18" s="34" t="s">
        <v>21</v>
      </c>
      <c r="C18" s="35">
        <f>SUM(C5:C17)</f>
        <v>1513</v>
      </c>
      <c r="D18" s="36">
        <f t="shared" si="0"/>
        <v>55.665930831493746</v>
      </c>
      <c r="E18" s="35">
        <f>SUM(E5:E17)</f>
        <v>1205</v>
      </c>
      <c r="F18" s="36">
        <f t="shared" si="1"/>
        <v>44.334069168506254</v>
      </c>
      <c r="G18" s="37">
        <f>E18+C18</f>
        <v>2718</v>
      </c>
      <c r="H18" s="35">
        <f>SUM(H5:H17)</f>
        <v>230</v>
      </c>
      <c r="I18" s="36">
        <f t="shared" si="2"/>
        <v>57.356608478803</v>
      </c>
      <c r="J18" s="35">
        <f>SUM(J5:J17)</f>
        <v>171</v>
      </c>
      <c r="K18" s="36">
        <f t="shared" si="3"/>
        <v>42.643391521197</v>
      </c>
      <c r="L18" s="37">
        <f>J18+H18</f>
        <v>401</v>
      </c>
      <c r="M18" s="35">
        <f>SUM(M5:M17)</f>
        <v>1743</v>
      </c>
      <c r="N18" s="36">
        <f t="shared" si="4"/>
        <v>55.88329592818211</v>
      </c>
      <c r="O18" s="35">
        <f>SUM(O5:O17)</f>
        <v>1376</v>
      </c>
      <c r="P18" s="38">
        <f t="shared" si="5"/>
        <v>44.11670407181789</v>
      </c>
      <c r="Q18" s="37">
        <f>O18+M18</f>
        <v>3119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14.12.2011&amp;RWiesbaden</oddHeader>
    <oddFooter>&amp;R&amp;10Tabelle 51.2 mw</oddFooter>
  </headerFooter>
  <legacyDrawing r:id="rId2"/>
  <oleObjects>
    <oleObject progId="Word.Document.8" shapeId="57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1970</v>
      </c>
      <c r="D5" s="24">
        <f aca="true" t="shared" si="0" ref="D5:D18">IF(C5+E5&lt;&gt;0,100*(C5/(C5+E5)),".")</f>
        <v>61.794228356336255</v>
      </c>
      <c r="E5" s="23">
        <v>1218</v>
      </c>
      <c r="F5" s="24">
        <f aca="true" t="shared" si="1" ref="F5:F18">IF(E5+C5&lt;&gt;0,100*(E5/(E5+C5)),".")</f>
        <v>38.20577164366374</v>
      </c>
      <c r="G5" s="25">
        <f>E5+C5</f>
        <v>3188</v>
      </c>
      <c r="H5" s="23">
        <v>178</v>
      </c>
      <c r="I5" s="24">
        <f aca="true" t="shared" si="2" ref="I5:I18">IF(H5+J5&lt;&gt;0,100*(H5/(H5+J5)),".")</f>
        <v>55.10835913312694</v>
      </c>
      <c r="J5" s="23">
        <v>145</v>
      </c>
      <c r="K5" s="24">
        <f aca="true" t="shared" si="3" ref="K5:K18">IF(J5+H5&lt;&gt;0,100*(J5/(J5+H5)),".")</f>
        <v>44.89164086687307</v>
      </c>
      <c r="L5" s="25">
        <f>J5+H5</f>
        <v>323</v>
      </c>
      <c r="M5" s="23">
        <v>2148</v>
      </c>
      <c r="N5" s="24">
        <f aca="true" t="shared" si="4" ref="N5:N18">IF(M5+O5&lt;&gt;0,100*(M5/(M5+O5)),".")</f>
        <v>61.17915123896326</v>
      </c>
      <c r="O5" s="23">
        <v>1363</v>
      </c>
      <c r="P5" s="26">
        <f aca="true" t="shared" si="5" ref="P5:P18">IF(O5+M5&lt;&gt;0,100*(O5/(O5+M5)),".")</f>
        <v>38.82084876103674</v>
      </c>
      <c r="Q5" s="25">
        <f>O5+M5</f>
        <v>3511</v>
      </c>
    </row>
    <row r="6" spans="1:17" ht="15" customHeight="1">
      <c r="A6" s="21"/>
      <c r="B6" s="22" t="s">
        <v>9</v>
      </c>
      <c r="C6" s="23">
        <v>1192</v>
      </c>
      <c r="D6" s="24">
        <f t="shared" si="0"/>
        <v>77.30220492866408</v>
      </c>
      <c r="E6" s="23">
        <v>350</v>
      </c>
      <c r="F6" s="24">
        <f t="shared" si="1"/>
        <v>22.69779507133593</v>
      </c>
      <c r="G6" s="25">
        <f aca="true" t="shared" si="6" ref="G6:G16">E6+C6</f>
        <v>1542</v>
      </c>
      <c r="H6" s="23">
        <v>269</v>
      </c>
      <c r="I6" s="24">
        <f t="shared" si="2"/>
        <v>75.77464788732394</v>
      </c>
      <c r="J6" s="23">
        <v>86</v>
      </c>
      <c r="K6" s="24">
        <f t="shared" si="3"/>
        <v>24.225352112676056</v>
      </c>
      <c r="L6" s="25">
        <f aca="true" t="shared" si="7" ref="L6:L16">J6+H6</f>
        <v>355</v>
      </c>
      <c r="M6" s="23">
        <v>1461</v>
      </c>
      <c r="N6" s="24">
        <f t="shared" si="4"/>
        <v>77.01634159198734</v>
      </c>
      <c r="O6" s="23">
        <v>436</v>
      </c>
      <c r="P6" s="26">
        <f t="shared" si="5"/>
        <v>22.98365840801265</v>
      </c>
      <c r="Q6" s="25">
        <f aca="true" t="shared" si="8" ref="Q6:Q16">O6+M6</f>
        <v>1897</v>
      </c>
    </row>
    <row r="7" spans="1:17" ht="15" customHeight="1">
      <c r="A7" s="21"/>
      <c r="B7" s="22" t="s">
        <v>10</v>
      </c>
      <c r="C7" s="23">
        <v>58</v>
      </c>
      <c r="D7" s="24">
        <f t="shared" si="0"/>
        <v>40</v>
      </c>
      <c r="E7" s="23">
        <v>87</v>
      </c>
      <c r="F7" s="24">
        <f t="shared" si="1"/>
        <v>60</v>
      </c>
      <c r="G7" s="25">
        <f t="shared" si="6"/>
        <v>145</v>
      </c>
      <c r="H7" s="23">
        <v>3</v>
      </c>
      <c r="I7" s="24">
        <f t="shared" si="2"/>
        <v>50</v>
      </c>
      <c r="J7" s="23">
        <v>3</v>
      </c>
      <c r="K7" s="24">
        <f t="shared" si="3"/>
        <v>50</v>
      </c>
      <c r="L7" s="25">
        <f t="shared" si="7"/>
        <v>6</v>
      </c>
      <c r="M7" s="23">
        <v>61</v>
      </c>
      <c r="N7" s="24">
        <f t="shared" si="4"/>
        <v>40.397350993377486</v>
      </c>
      <c r="O7" s="23">
        <v>90</v>
      </c>
      <c r="P7" s="26">
        <f t="shared" si="5"/>
        <v>59.60264900662252</v>
      </c>
      <c r="Q7" s="25">
        <f t="shared" si="8"/>
        <v>151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57</v>
      </c>
      <c r="D9" s="24">
        <f t="shared" si="0"/>
        <v>85.07462686567165</v>
      </c>
      <c r="E9" s="23">
        <v>10</v>
      </c>
      <c r="F9" s="24">
        <f t="shared" si="1"/>
        <v>14.925373134328357</v>
      </c>
      <c r="G9" s="25">
        <f t="shared" si="6"/>
        <v>67</v>
      </c>
      <c r="H9" s="23">
        <v>12</v>
      </c>
      <c r="I9" s="24">
        <f t="shared" si="2"/>
        <v>66.66666666666666</v>
      </c>
      <c r="J9" s="23">
        <v>6</v>
      </c>
      <c r="K9" s="24">
        <f t="shared" si="3"/>
        <v>33.33333333333333</v>
      </c>
      <c r="L9" s="25">
        <f t="shared" si="7"/>
        <v>18</v>
      </c>
      <c r="M9" s="23">
        <v>69</v>
      </c>
      <c r="N9" s="24">
        <f t="shared" si="4"/>
        <v>81.17647058823529</v>
      </c>
      <c r="O9" s="23">
        <v>16</v>
      </c>
      <c r="P9" s="26">
        <f t="shared" si="5"/>
        <v>18.823529411764707</v>
      </c>
      <c r="Q9" s="25">
        <f t="shared" si="8"/>
        <v>85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5</v>
      </c>
      <c r="F10" s="24">
        <f t="shared" si="1"/>
        <v>100</v>
      </c>
      <c r="G10" s="25">
        <f t="shared" si="6"/>
        <v>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5</v>
      </c>
      <c r="P10" s="26">
        <f t="shared" si="5"/>
        <v>100</v>
      </c>
      <c r="Q10" s="25">
        <f t="shared" si="8"/>
        <v>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4</v>
      </c>
      <c r="D12" s="24">
        <f t="shared" si="0"/>
        <v>14.814814814814813</v>
      </c>
      <c r="E12" s="23">
        <v>23</v>
      </c>
      <c r="F12" s="24">
        <f t="shared" si="1"/>
        <v>85.18518518518519</v>
      </c>
      <c r="G12" s="25">
        <f t="shared" si="6"/>
        <v>27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4</v>
      </c>
      <c r="N12" s="24">
        <f t="shared" si="4"/>
        <v>14.814814814814813</v>
      </c>
      <c r="O12" s="23">
        <v>23</v>
      </c>
      <c r="P12" s="26">
        <f t="shared" si="5"/>
        <v>85.18518518518519</v>
      </c>
      <c r="Q12" s="25">
        <f t="shared" si="8"/>
        <v>27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0.6535947712418301</v>
      </c>
      <c r="E13" s="23">
        <v>152</v>
      </c>
      <c r="F13" s="24">
        <f t="shared" si="1"/>
        <v>99.34640522875817</v>
      </c>
      <c r="G13" s="25">
        <f t="shared" si="6"/>
        <v>153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1</v>
      </c>
      <c r="N13" s="24">
        <f t="shared" si="4"/>
        <v>0.6493506493506493</v>
      </c>
      <c r="O13" s="23">
        <v>153</v>
      </c>
      <c r="P13" s="26">
        <f t="shared" si="5"/>
        <v>99.35064935064936</v>
      </c>
      <c r="Q13" s="25">
        <f t="shared" si="8"/>
        <v>154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18</v>
      </c>
      <c r="F14" s="24">
        <f t="shared" si="1"/>
        <v>100</v>
      </c>
      <c r="G14" s="25">
        <f t="shared" si="6"/>
        <v>18</v>
      </c>
      <c r="H14" s="23">
        <v>0</v>
      </c>
      <c r="I14" s="24">
        <f t="shared" si="2"/>
        <v>0</v>
      </c>
      <c r="J14" s="23">
        <v>4</v>
      </c>
      <c r="K14" s="24">
        <f t="shared" si="3"/>
        <v>100</v>
      </c>
      <c r="L14" s="25">
        <f t="shared" si="7"/>
        <v>4</v>
      </c>
      <c r="M14" s="23">
        <v>0</v>
      </c>
      <c r="N14" s="24">
        <f t="shared" si="4"/>
        <v>0</v>
      </c>
      <c r="O14" s="23">
        <v>22</v>
      </c>
      <c r="P14" s="26">
        <f t="shared" si="5"/>
        <v>100</v>
      </c>
      <c r="Q14" s="25">
        <f t="shared" si="8"/>
        <v>22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150</v>
      </c>
      <c r="F15" s="24">
        <f t="shared" si="1"/>
        <v>100</v>
      </c>
      <c r="G15" s="25">
        <f t="shared" si="6"/>
        <v>150</v>
      </c>
      <c r="H15" s="23">
        <v>0</v>
      </c>
      <c r="I15" s="24">
        <f t="shared" si="2"/>
        <v>0</v>
      </c>
      <c r="J15" s="23">
        <v>9</v>
      </c>
      <c r="K15" s="24">
        <f t="shared" si="3"/>
        <v>100</v>
      </c>
      <c r="L15" s="25">
        <f t="shared" si="7"/>
        <v>9</v>
      </c>
      <c r="M15" s="23">
        <v>0</v>
      </c>
      <c r="N15" s="24">
        <f t="shared" si="4"/>
        <v>0</v>
      </c>
      <c r="O15" s="23">
        <v>159</v>
      </c>
      <c r="P15" s="26">
        <f t="shared" si="5"/>
        <v>100</v>
      </c>
      <c r="Q15" s="25">
        <f t="shared" si="8"/>
        <v>159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2.5</v>
      </c>
      <c r="E16" s="23">
        <v>39</v>
      </c>
      <c r="F16" s="24">
        <f t="shared" si="1"/>
        <v>97.5</v>
      </c>
      <c r="G16" s="25">
        <f t="shared" si="6"/>
        <v>40</v>
      </c>
      <c r="H16" s="23">
        <v>0</v>
      </c>
      <c r="I16" s="24">
        <f t="shared" si="2"/>
        <v>0</v>
      </c>
      <c r="J16" s="23">
        <v>6</v>
      </c>
      <c r="K16" s="24">
        <f t="shared" si="3"/>
        <v>100</v>
      </c>
      <c r="L16" s="25">
        <f t="shared" si="7"/>
        <v>6</v>
      </c>
      <c r="M16" s="23">
        <v>1</v>
      </c>
      <c r="N16" s="24">
        <f t="shared" si="4"/>
        <v>2.1739130434782608</v>
      </c>
      <c r="O16" s="23">
        <v>45</v>
      </c>
      <c r="P16" s="26">
        <f t="shared" si="5"/>
        <v>97.82608695652173</v>
      </c>
      <c r="Q16" s="25">
        <f t="shared" si="8"/>
        <v>46</v>
      </c>
    </row>
    <row r="17" spans="1:17" ht="15" customHeight="1">
      <c r="A17" s="27"/>
      <c r="B17" s="28" t="s">
        <v>20</v>
      </c>
      <c r="C17" s="29">
        <v>8</v>
      </c>
      <c r="D17" s="30">
        <f t="shared" si="0"/>
        <v>21.62162162162162</v>
      </c>
      <c r="E17" s="29">
        <v>29</v>
      </c>
      <c r="F17" s="30">
        <f t="shared" si="1"/>
        <v>78.37837837837837</v>
      </c>
      <c r="G17" s="31">
        <f>E17+C17</f>
        <v>37</v>
      </c>
      <c r="H17" s="29">
        <v>1</v>
      </c>
      <c r="I17" s="30">
        <f t="shared" si="2"/>
        <v>33.33333333333333</v>
      </c>
      <c r="J17" s="29">
        <v>2</v>
      </c>
      <c r="K17" s="30">
        <f t="shared" si="3"/>
        <v>66.66666666666666</v>
      </c>
      <c r="L17" s="31">
        <f>J17+H17</f>
        <v>3</v>
      </c>
      <c r="M17" s="29">
        <v>9</v>
      </c>
      <c r="N17" s="30">
        <f t="shared" si="4"/>
        <v>22.5</v>
      </c>
      <c r="O17" s="29">
        <v>31</v>
      </c>
      <c r="P17" s="32">
        <f t="shared" si="5"/>
        <v>77.5</v>
      </c>
      <c r="Q17" s="31">
        <f>O17+M17</f>
        <v>40</v>
      </c>
    </row>
    <row r="18" spans="1:17" s="39" customFormat="1" ht="15" customHeight="1">
      <c r="A18" s="33"/>
      <c r="B18" s="34" t="s">
        <v>21</v>
      </c>
      <c r="C18" s="35">
        <f>SUM(C5:C17)</f>
        <v>3291</v>
      </c>
      <c r="D18" s="36">
        <f t="shared" si="0"/>
        <v>61.26209977661951</v>
      </c>
      <c r="E18" s="35">
        <f>SUM(E5:E17)</f>
        <v>2081</v>
      </c>
      <c r="F18" s="36">
        <f t="shared" si="1"/>
        <v>38.73790022338049</v>
      </c>
      <c r="G18" s="37">
        <f>E18+C18</f>
        <v>5372</v>
      </c>
      <c r="H18" s="35">
        <f>SUM(H5:H17)</f>
        <v>463</v>
      </c>
      <c r="I18" s="36">
        <f t="shared" si="2"/>
        <v>63.86206896551724</v>
      </c>
      <c r="J18" s="35">
        <f>SUM(J5:J17)</f>
        <v>262</v>
      </c>
      <c r="K18" s="36">
        <f t="shared" si="3"/>
        <v>36.137931034482754</v>
      </c>
      <c r="L18" s="37">
        <f>J18+H18</f>
        <v>725</v>
      </c>
      <c r="M18" s="35">
        <f>SUM(M5:M17)</f>
        <v>3754</v>
      </c>
      <c r="N18" s="36">
        <f t="shared" si="4"/>
        <v>61.57126455633918</v>
      </c>
      <c r="O18" s="35">
        <f>SUM(O5:O17)</f>
        <v>2343</v>
      </c>
      <c r="P18" s="38">
        <f t="shared" si="5"/>
        <v>38.42873544366082</v>
      </c>
      <c r="Q18" s="37">
        <f>O18+M18</f>
        <v>6097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14.12.2011&amp;RDarmstadt</oddHeader>
    <oddFooter>&amp;R&amp;10Tabelle 51.2 mw</oddFooter>
  </headerFooter>
  <legacyDrawing r:id="rId2"/>
  <oleObjects>
    <oleObject progId="Word.Document.8" shapeId="571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3436</v>
      </c>
      <c r="D5" s="24">
        <f aca="true" t="shared" si="0" ref="D5:D18">IF(C5+E5&lt;&gt;0,100*(C5/(C5+E5)),".")</f>
        <v>56.615587411435165</v>
      </c>
      <c r="E5" s="23">
        <v>2633</v>
      </c>
      <c r="F5" s="24">
        <f aca="true" t="shared" si="1" ref="F5:F18">IF(E5+C5&lt;&gt;0,100*(E5/(E5+C5)),".")</f>
        <v>43.384412588564835</v>
      </c>
      <c r="G5" s="25">
        <f>E5+C5</f>
        <v>6069</v>
      </c>
      <c r="H5" s="23">
        <v>322</v>
      </c>
      <c r="I5" s="24">
        <f aca="true" t="shared" si="2" ref="I5:I18">IF(H5+J5&lt;&gt;0,100*(H5/(H5+J5)),".")</f>
        <v>47.91666666666667</v>
      </c>
      <c r="J5" s="23">
        <v>350</v>
      </c>
      <c r="K5" s="24">
        <f aca="true" t="shared" si="3" ref="K5:K18">IF(J5+H5&lt;&gt;0,100*(J5/(J5+H5)),".")</f>
        <v>52.083333333333336</v>
      </c>
      <c r="L5" s="25">
        <f>J5+H5</f>
        <v>672</v>
      </c>
      <c r="M5" s="23">
        <v>3758</v>
      </c>
      <c r="N5" s="24">
        <f aca="true" t="shared" si="4" ref="N5:N18">IF(M5+O5&lt;&gt;0,100*(M5/(M5+O5)),".")</f>
        <v>55.748405281115566</v>
      </c>
      <c r="O5" s="23">
        <v>2983</v>
      </c>
      <c r="P5" s="26">
        <f aca="true" t="shared" si="5" ref="P5:P18">IF(O5+M5&lt;&gt;0,100*(O5/(O5+M5)),".")</f>
        <v>44.25159471888444</v>
      </c>
      <c r="Q5" s="25">
        <f>O5+M5</f>
        <v>6741</v>
      </c>
    </row>
    <row r="6" spans="1:17" ht="15" customHeight="1">
      <c r="A6" s="21"/>
      <c r="B6" s="22" t="s">
        <v>9</v>
      </c>
      <c r="C6" s="23">
        <v>1247</v>
      </c>
      <c r="D6" s="24">
        <f t="shared" si="0"/>
        <v>76.45616186388719</v>
      </c>
      <c r="E6" s="23">
        <v>384</v>
      </c>
      <c r="F6" s="24">
        <f t="shared" si="1"/>
        <v>23.543838136112814</v>
      </c>
      <c r="G6" s="25">
        <f aca="true" t="shared" si="6" ref="G6:G16">E6+C6</f>
        <v>1631</v>
      </c>
      <c r="H6" s="23">
        <v>241</v>
      </c>
      <c r="I6" s="24">
        <f t="shared" si="2"/>
        <v>71.94029850746269</v>
      </c>
      <c r="J6" s="23">
        <v>94</v>
      </c>
      <c r="K6" s="24">
        <f t="shared" si="3"/>
        <v>28.059701492537314</v>
      </c>
      <c r="L6" s="25">
        <f aca="true" t="shared" si="7" ref="L6:L16">J6+H6</f>
        <v>335</v>
      </c>
      <c r="M6" s="23">
        <v>1488</v>
      </c>
      <c r="N6" s="24">
        <f t="shared" si="4"/>
        <v>75.68667344862665</v>
      </c>
      <c r="O6" s="23">
        <v>478</v>
      </c>
      <c r="P6" s="26">
        <f t="shared" si="5"/>
        <v>24.313326551373347</v>
      </c>
      <c r="Q6" s="25">
        <f aca="true" t="shared" si="8" ref="Q6:Q16">O6+M6</f>
        <v>1966</v>
      </c>
    </row>
    <row r="7" spans="1:17" ht="15" customHeight="1">
      <c r="A7" s="21"/>
      <c r="B7" s="22" t="s">
        <v>10</v>
      </c>
      <c r="C7" s="23">
        <v>76</v>
      </c>
      <c r="D7" s="24">
        <f t="shared" si="0"/>
        <v>30.64516129032258</v>
      </c>
      <c r="E7" s="23">
        <v>172</v>
      </c>
      <c r="F7" s="24">
        <f t="shared" si="1"/>
        <v>69.35483870967742</v>
      </c>
      <c r="G7" s="25">
        <f t="shared" si="6"/>
        <v>248</v>
      </c>
      <c r="H7" s="23">
        <v>1</v>
      </c>
      <c r="I7" s="24">
        <f t="shared" si="2"/>
        <v>16.666666666666664</v>
      </c>
      <c r="J7" s="23">
        <v>5</v>
      </c>
      <c r="K7" s="24">
        <f t="shared" si="3"/>
        <v>83.33333333333334</v>
      </c>
      <c r="L7" s="25">
        <f t="shared" si="7"/>
        <v>6</v>
      </c>
      <c r="M7" s="23">
        <v>77</v>
      </c>
      <c r="N7" s="24">
        <f t="shared" si="4"/>
        <v>30.314960629921263</v>
      </c>
      <c r="O7" s="23">
        <v>177</v>
      </c>
      <c r="P7" s="26">
        <f t="shared" si="5"/>
        <v>69.68503937007874</v>
      </c>
      <c r="Q7" s="25">
        <f t="shared" si="8"/>
        <v>254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61</v>
      </c>
      <c r="D9" s="24">
        <f t="shared" si="0"/>
        <v>69.31818181818183</v>
      </c>
      <c r="E9" s="23">
        <v>27</v>
      </c>
      <c r="F9" s="24">
        <f t="shared" si="1"/>
        <v>30.681818181818183</v>
      </c>
      <c r="G9" s="25">
        <f t="shared" si="6"/>
        <v>88</v>
      </c>
      <c r="H9" s="23">
        <v>26</v>
      </c>
      <c r="I9" s="24">
        <f t="shared" si="2"/>
        <v>61.904761904761905</v>
      </c>
      <c r="J9" s="23">
        <v>16</v>
      </c>
      <c r="K9" s="24">
        <f t="shared" si="3"/>
        <v>38.095238095238095</v>
      </c>
      <c r="L9" s="25">
        <f t="shared" si="7"/>
        <v>42</v>
      </c>
      <c r="M9" s="23">
        <v>87</v>
      </c>
      <c r="N9" s="24">
        <f t="shared" si="4"/>
        <v>66.92307692307692</v>
      </c>
      <c r="O9" s="23">
        <v>43</v>
      </c>
      <c r="P9" s="26">
        <f t="shared" si="5"/>
        <v>33.07692307692307</v>
      </c>
      <c r="Q9" s="25">
        <f t="shared" si="8"/>
        <v>130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</v>
      </c>
      <c r="F10" s="24">
        <f t="shared" si="1"/>
        <v>100</v>
      </c>
      <c r="G10" s="25">
        <f t="shared" si="6"/>
        <v>2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2</v>
      </c>
      <c r="P10" s="26">
        <f t="shared" si="5"/>
        <v>100</v>
      </c>
      <c r="Q10" s="25">
        <f t="shared" si="8"/>
        <v>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37</v>
      </c>
      <c r="F12" s="24">
        <f t="shared" si="1"/>
        <v>100</v>
      </c>
      <c r="G12" s="25">
        <f t="shared" si="6"/>
        <v>37</v>
      </c>
      <c r="H12" s="23">
        <v>0</v>
      </c>
      <c r="I12" s="24">
        <f t="shared" si="2"/>
        <v>0</v>
      </c>
      <c r="J12" s="23">
        <v>6</v>
      </c>
      <c r="K12" s="24">
        <f t="shared" si="3"/>
        <v>100</v>
      </c>
      <c r="L12" s="25">
        <f t="shared" si="7"/>
        <v>6</v>
      </c>
      <c r="M12" s="23">
        <v>0</v>
      </c>
      <c r="N12" s="24">
        <f t="shared" si="4"/>
        <v>0</v>
      </c>
      <c r="O12" s="23">
        <v>43</v>
      </c>
      <c r="P12" s="26">
        <f t="shared" si="5"/>
        <v>100</v>
      </c>
      <c r="Q12" s="25">
        <f t="shared" si="8"/>
        <v>43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1.2096774193548387</v>
      </c>
      <c r="E13" s="23">
        <v>245</v>
      </c>
      <c r="F13" s="24">
        <f t="shared" si="1"/>
        <v>98.79032258064517</v>
      </c>
      <c r="G13" s="25">
        <f t="shared" si="6"/>
        <v>248</v>
      </c>
      <c r="H13" s="23">
        <v>0</v>
      </c>
      <c r="I13" s="24">
        <f t="shared" si="2"/>
        <v>0</v>
      </c>
      <c r="J13" s="23">
        <v>7</v>
      </c>
      <c r="K13" s="24">
        <f t="shared" si="3"/>
        <v>100</v>
      </c>
      <c r="L13" s="25">
        <f t="shared" si="7"/>
        <v>7</v>
      </c>
      <c r="M13" s="23">
        <v>3</v>
      </c>
      <c r="N13" s="24">
        <f t="shared" si="4"/>
        <v>1.1764705882352942</v>
      </c>
      <c r="O13" s="23">
        <v>252</v>
      </c>
      <c r="P13" s="26">
        <f t="shared" si="5"/>
        <v>98.82352941176471</v>
      </c>
      <c r="Q13" s="25">
        <f t="shared" si="8"/>
        <v>255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3.225806451612903</v>
      </c>
      <c r="E14" s="23">
        <v>30</v>
      </c>
      <c r="F14" s="24">
        <f t="shared" si="1"/>
        <v>96.7741935483871</v>
      </c>
      <c r="G14" s="25">
        <f t="shared" si="6"/>
        <v>31</v>
      </c>
      <c r="H14" s="23">
        <v>1</v>
      </c>
      <c r="I14" s="24">
        <f t="shared" si="2"/>
        <v>10</v>
      </c>
      <c r="J14" s="23">
        <v>9</v>
      </c>
      <c r="K14" s="24">
        <f t="shared" si="3"/>
        <v>90</v>
      </c>
      <c r="L14" s="25">
        <f t="shared" si="7"/>
        <v>10</v>
      </c>
      <c r="M14" s="23">
        <v>2</v>
      </c>
      <c r="N14" s="24">
        <f t="shared" si="4"/>
        <v>4.878048780487805</v>
      </c>
      <c r="O14" s="23">
        <v>39</v>
      </c>
      <c r="P14" s="26">
        <f t="shared" si="5"/>
        <v>95.1219512195122</v>
      </c>
      <c r="Q14" s="25">
        <f t="shared" si="8"/>
        <v>41</v>
      </c>
    </row>
    <row r="15" spans="1:17" ht="15" customHeight="1">
      <c r="A15" s="21"/>
      <c r="B15" s="22" t="s">
        <v>18</v>
      </c>
      <c r="C15" s="23">
        <v>2</v>
      </c>
      <c r="D15" s="24">
        <f t="shared" si="0"/>
        <v>0.8771929824561403</v>
      </c>
      <c r="E15" s="23">
        <v>226</v>
      </c>
      <c r="F15" s="24">
        <f t="shared" si="1"/>
        <v>99.12280701754386</v>
      </c>
      <c r="G15" s="25">
        <f t="shared" si="6"/>
        <v>228</v>
      </c>
      <c r="H15" s="23">
        <v>0</v>
      </c>
      <c r="I15" s="24">
        <f t="shared" si="2"/>
        <v>0</v>
      </c>
      <c r="J15" s="23">
        <v>12</v>
      </c>
      <c r="K15" s="24">
        <f t="shared" si="3"/>
        <v>100</v>
      </c>
      <c r="L15" s="25">
        <f t="shared" si="7"/>
        <v>12</v>
      </c>
      <c r="M15" s="23">
        <v>2</v>
      </c>
      <c r="N15" s="24">
        <f t="shared" si="4"/>
        <v>0.8333333333333334</v>
      </c>
      <c r="O15" s="23">
        <v>238</v>
      </c>
      <c r="P15" s="26">
        <f t="shared" si="5"/>
        <v>99.16666666666667</v>
      </c>
      <c r="Q15" s="25">
        <f t="shared" si="8"/>
        <v>240</v>
      </c>
    </row>
    <row r="16" spans="1:17" ht="15" customHeight="1">
      <c r="A16" s="21"/>
      <c r="B16" s="22" t="s">
        <v>19</v>
      </c>
      <c r="C16" s="23">
        <v>5</v>
      </c>
      <c r="D16" s="24">
        <f t="shared" si="0"/>
        <v>6.493506493506493</v>
      </c>
      <c r="E16" s="23">
        <v>72</v>
      </c>
      <c r="F16" s="24">
        <f t="shared" si="1"/>
        <v>93.5064935064935</v>
      </c>
      <c r="G16" s="25">
        <f t="shared" si="6"/>
        <v>77</v>
      </c>
      <c r="H16" s="23">
        <v>0</v>
      </c>
      <c r="I16" s="24">
        <f t="shared" si="2"/>
        <v>0</v>
      </c>
      <c r="J16" s="23">
        <v>9</v>
      </c>
      <c r="K16" s="24">
        <f t="shared" si="3"/>
        <v>100</v>
      </c>
      <c r="L16" s="25">
        <f t="shared" si="7"/>
        <v>9</v>
      </c>
      <c r="M16" s="23">
        <v>5</v>
      </c>
      <c r="N16" s="24">
        <f t="shared" si="4"/>
        <v>5.813953488372093</v>
      </c>
      <c r="O16" s="23">
        <v>81</v>
      </c>
      <c r="P16" s="26">
        <f t="shared" si="5"/>
        <v>94.18604651162791</v>
      </c>
      <c r="Q16" s="25">
        <f t="shared" si="8"/>
        <v>86</v>
      </c>
    </row>
    <row r="17" spans="1:17" ht="15" customHeight="1">
      <c r="A17" s="27"/>
      <c r="B17" s="28" t="s">
        <v>20</v>
      </c>
      <c r="C17" s="29">
        <v>24</v>
      </c>
      <c r="D17" s="30">
        <f t="shared" si="0"/>
        <v>27.586206896551722</v>
      </c>
      <c r="E17" s="29">
        <v>63</v>
      </c>
      <c r="F17" s="30">
        <f t="shared" si="1"/>
        <v>72.41379310344827</v>
      </c>
      <c r="G17" s="31">
        <f>E17+C17</f>
        <v>87</v>
      </c>
      <c r="H17" s="29">
        <v>2</v>
      </c>
      <c r="I17" s="30">
        <f t="shared" si="2"/>
        <v>16.666666666666664</v>
      </c>
      <c r="J17" s="29">
        <v>10</v>
      </c>
      <c r="K17" s="30">
        <f t="shared" si="3"/>
        <v>83.33333333333334</v>
      </c>
      <c r="L17" s="31">
        <f>J17+H17</f>
        <v>12</v>
      </c>
      <c r="M17" s="29">
        <v>26</v>
      </c>
      <c r="N17" s="30">
        <f t="shared" si="4"/>
        <v>26.262626262626267</v>
      </c>
      <c r="O17" s="29">
        <v>73</v>
      </c>
      <c r="P17" s="32">
        <f t="shared" si="5"/>
        <v>73.73737373737373</v>
      </c>
      <c r="Q17" s="31">
        <f>O17+M17</f>
        <v>99</v>
      </c>
    </row>
    <row r="18" spans="1:17" s="39" customFormat="1" ht="15" customHeight="1">
      <c r="A18" s="33"/>
      <c r="B18" s="34" t="s">
        <v>21</v>
      </c>
      <c r="C18" s="35">
        <f>SUM(C5:C17)</f>
        <v>4855</v>
      </c>
      <c r="D18" s="36">
        <f t="shared" si="0"/>
        <v>55.511090784358565</v>
      </c>
      <c r="E18" s="35">
        <f>SUM(E5:E17)</f>
        <v>3891</v>
      </c>
      <c r="F18" s="36">
        <f t="shared" si="1"/>
        <v>44.488909215641435</v>
      </c>
      <c r="G18" s="37">
        <f>E18+C18</f>
        <v>8746</v>
      </c>
      <c r="H18" s="35">
        <f>SUM(H5:H17)</f>
        <v>593</v>
      </c>
      <c r="I18" s="36">
        <f t="shared" si="2"/>
        <v>53.375337533753374</v>
      </c>
      <c r="J18" s="35">
        <f>SUM(J5:J17)</f>
        <v>518</v>
      </c>
      <c r="K18" s="36">
        <f t="shared" si="3"/>
        <v>46.624662466246626</v>
      </c>
      <c r="L18" s="37">
        <f>J18+H18</f>
        <v>1111</v>
      </c>
      <c r="M18" s="35">
        <f>SUM(M5:M17)</f>
        <v>5448</v>
      </c>
      <c r="N18" s="36">
        <f t="shared" si="4"/>
        <v>55.27036623719185</v>
      </c>
      <c r="O18" s="35">
        <f>SUM(O5:O17)</f>
        <v>4409</v>
      </c>
      <c r="P18" s="38">
        <f t="shared" si="5"/>
        <v>44.729633762808156</v>
      </c>
      <c r="Q18" s="37">
        <f>O18+M18</f>
        <v>9857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14.12.2011&amp;RFrankfurt am Main</oddHeader>
    <oddFooter>&amp;R&amp;10Tabelle 51.2 mw</oddFooter>
  </headerFooter>
  <legacyDrawing r:id="rId2"/>
  <oleObjects>
    <oleObject progId="Word.Document.8" shapeId="5711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621</v>
      </c>
      <c r="D5" s="24">
        <f aca="true" t="shared" si="0" ref="D5:D18">IF(C5+E5&lt;&gt;0,100*(C5/(C5+E5)),".")</f>
        <v>63.17395727365208</v>
      </c>
      <c r="E5" s="23">
        <v>362</v>
      </c>
      <c r="F5" s="24">
        <f aca="true" t="shared" si="1" ref="F5:F18">IF(E5+C5&lt;&gt;0,100*(E5/(E5+C5)),".")</f>
        <v>36.826042726347914</v>
      </c>
      <c r="G5" s="25">
        <f>E5+C5</f>
        <v>983</v>
      </c>
      <c r="H5" s="23">
        <v>125</v>
      </c>
      <c r="I5" s="24">
        <f aca="true" t="shared" si="2" ref="I5:I18">IF(H5+J5&lt;&gt;0,100*(H5/(H5+J5)),".")</f>
        <v>57.870370370370374</v>
      </c>
      <c r="J5" s="23">
        <v>91</v>
      </c>
      <c r="K5" s="24">
        <f aca="true" t="shared" si="3" ref="K5:K18">IF(J5+H5&lt;&gt;0,100*(J5/(J5+H5)),".")</f>
        <v>42.129629629629626</v>
      </c>
      <c r="L5" s="25">
        <f>J5+H5</f>
        <v>216</v>
      </c>
      <c r="M5" s="23">
        <v>746</v>
      </c>
      <c r="N5" s="24">
        <f aca="true" t="shared" si="4" ref="N5:N18">IF(M5+O5&lt;&gt;0,100*(M5/(M5+O5)),".")</f>
        <v>62.2185154295246</v>
      </c>
      <c r="O5" s="23">
        <v>453</v>
      </c>
      <c r="P5" s="26">
        <f aca="true" t="shared" si="5" ref="P5:P18">IF(O5+M5&lt;&gt;0,100*(O5/(O5+M5)),".")</f>
        <v>37.7814845704754</v>
      </c>
      <c r="Q5" s="25">
        <f>O5+M5</f>
        <v>1199</v>
      </c>
    </row>
    <row r="6" spans="1:17" ht="15" customHeight="1">
      <c r="A6" s="21"/>
      <c r="B6" s="22" t="s">
        <v>9</v>
      </c>
      <c r="C6" s="23">
        <v>361</v>
      </c>
      <c r="D6" s="24">
        <f t="shared" si="0"/>
        <v>78.82096069868996</v>
      </c>
      <c r="E6" s="23">
        <v>97</v>
      </c>
      <c r="F6" s="24">
        <f t="shared" si="1"/>
        <v>21.17903930131004</v>
      </c>
      <c r="G6" s="25">
        <f aca="true" t="shared" si="6" ref="G6:G16">E6+C6</f>
        <v>458</v>
      </c>
      <c r="H6" s="23">
        <v>64</v>
      </c>
      <c r="I6" s="24">
        <f t="shared" si="2"/>
        <v>67.36842105263158</v>
      </c>
      <c r="J6" s="23">
        <v>31</v>
      </c>
      <c r="K6" s="24">
        <f t="shared" si="3"/>
        <v>32.631578947368425</v>
      </c>
      <c r="L6" s="25">
        <f aca="true" t="shared" si="7" ref="L6:L16">J6+H6</f>
        <v>95</v>
      </c>
      <c r="M6" s="23">
        <v>425</v>
      </c>
      <c r="N6" s="24">
        <f t="shared" si="4"/>
        <v>76.85352622061484</v>
      </c>
      <c r="O6" s="23">
        <v>128</v>
      </c>
      <c r="P6" s="26">
        <f t="shared" si="5"/>
        <v>23.146473779385172</v>
      </c>
      <c r="Q6" s="25">
        <f aca="true" t="shared" si="8" ref="Q6:Q16">O6+M6</f>
        <v>553</v>
      </c>
    </row>
    <row r="7" spans="1:17" ht="15" customHeight="1">
      <c r="A7" s="21"/>
      <c r="B7" s="22" t="s">
        <v>10</v>
      </c>
      <c r="C7" s="23">
        <v>20</v>
      </c>
      <c r="D7" s="24">
        <f t="shared" si="0"/>
        <v>32.78688524590164</v>
      </c>
      <c r="E7" s="23">
        <v>41</v>
      </c>
      <c r="F7" s="24">
        <f t="shared" si="1"/>
        <v>67.21311475409836</v>
      </c>
      <c r="G7" s="25">
        <f t="shared" si="6"/>
        <v>61</v>
      </c>
      <c r="H7" s="23">
        <v>2</v>
      </c>
      <c r="I7" s="24">
        <f t="shared" si="2"/>
        <v>33.33333333333333</v>
      </c>
      <c r="J7" s="23">
        <v>4</v>
      </c>
      <c r="K7" s="24">
        <f t="shared" si="3"/>
        <v>66.66666666666666</v>
      </c>
      <c r="L7" s="25">
        <f t="shared" si="7"/>
        <v>6</v>
      </c>
      <c r="M7" s="23">
        <v>22</v>
      </c>
      <c r="N7" s="24">
        <f t="shared" si="4"/>
        <v>32.83582089552239</v>
      </c>
      <c r="O7" s="23">
        <v>45</v>
      </c>
      <c r="P7" s="26">
        <f t="shared" si="5"/>
        <v>67.16417910447761</v>
      </c>
      <c r="Q7" s="25">
        <f t="shared" si="8"/>
        <v>67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2</v>
      </c>
      <c r="F8" s="24">
        <f t="shared" si="1"/>
        <v>100</v>
      </c>
      <c r="G8" s="25">
        <f t="shared" si="6"/>
        <v>2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>
        <f t="shared" si="4"/>
        <v>0</v>
      </c>
      <c r="O8" s="23">
        <v>2</v>
      </c>
      <c r="P8" s="26">
        <f t="shared" si="5"/>
        <v>100</v>
      </c>
      <c r="Q8" s="25">
        <f t="shared" si="8"/>
        <v>2</v>
      </c>
    </row>
    <row r="9" spans="1:17" ht="15" customHeight="1">
      <c r="A9" s="21"/>
      <c r="B9" s="22" t="s">
        <v>12</v>
      </c>
      <c r="C9" s="23">
        <v>21</v>
      </c>
      <c r="D9" s="24">
        <f t="shared" si="0"/>
        <v>70</v>
      </c>
      <c r="E9" s="23">
        <v>9</v>
      </c>
      <c r="F9" s="24">
        <f t="shared" si="1"/>
        <v>30</v>
      </c>
      <c r="G9" s="25">
        <f t="shared" si="6"/>
        <v>30</v>
      </c>
      <c r="H9" s="23">
        <v>1</v>
      </c>
      <c r="I9" s="24">
        <f t="shared" si="2"/>
        <v>100</v>
      </c>
      <c r="J9" s="23">
        <v>0</v>
      </c>
      <c r="K9" s="24">
        <f t="shared" si="3"/>
        <v>0</v>
      </c>
      <c r="L9" s="25">
        <f t="shared" si="7"/>
        <v>1</v>
      </c>
      <c r="M9" s="23">
        <v>22</v>
      </c>
      <c r="N9" s="24">
        <f t="shared" si="4"/>
        <v>70.96774193548387</v>
      </c>
      <c r="O9" s="23">
        <v>9</v>
      </c>
      <c r="P9" s="26">
        <f t="shared" si="5"/>
        <v>29.03225806451613</v>
      </c>
      <c r="Q9" s="25">
        <f t="shared" si="8"/>
        <v>31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7</v>
      </c>
      <c r="F12" s="24">
        <f t="shared" si="1"/>
        <v>100</v>
      </c>
      <c r="G12" s="25">
        <f t="shared" si="6"/>
        <v>7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7</v>
      </c>
      <c r="P12" s="26">
        <f t="shared" si="5"/>
        <v>100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52</v>
      </c>
      <c r="F13" s="24">
        <f t="shared" si="1"/>
        <v>100</v>
      </c>
      <c r="G13" s="25">
        <f t="shared" si="6"/>
        <v>52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52</v>
      </c>
      <c r="P13" s="26">
        <f t="shared" si="5"/>
        <v>100</v>
      </c>
      <c r="Q13" s="25">
        <f t="shared" si="8"/>
        <v>52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</v>
      </c>
      <c r="F14" s="24">
        <f t="shared" si="1"/>
        <v>100</v>
      </c>
      <c r="G14" s="25">
        <f t="shared" si="6"/>
        <v>2</v>
      </c>
      <c r="H14" s="23">
        <v>0</v>
      </c>
      <c r="I14" s="24">
        <f t="shared" si="2"/>
        <v>0</v>
      </c>
      <c r="J14" s="23">
        <v>2</v>
      </c>
      <c r="K14" s="24">
        <f t="shared" si="3"/>
        <v>100</v>
      </c>
      <c r="L14" s="25">
        <f t="shared" si="7"/>
        <v>2</v>
      </c>
      <c r="M14" s="23">
        <v>0</v>
      </c>
      <c r="N14" s="24">
        <f t="shared" si="4"/>
        <v>0</v>
      </c>
      <c r="O14" s="23">
        <v>4</v>
      </c>
      <c r="P14" s="26">
        <f t="shared" si="5"/>
        <v>100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2.564102564102564</v>
      </c>
      <c r="E15" s="23">
        <v>38</v>
      </c>
      <c r="F15" s="24">
        <f t="shared" si="1"/>
        <v>97.43589743589743</v>
      </c>
      <c r="G15" s="25">
        <f t="shared" si="6"/>
        <v>39</v>
      </c>
      <c r="H15" s="23">
        <v>0</v>
      </c>
      <c r="I15" s="24">
        <f t="shared" si="2"/>
        <v>0</v>
      </c>
      <c r="J15" s="23">
        <v>1</v>
      </c>
      <c r="K15" s="24">
        <f t="shared" si="3"/>
        <v>100</v>
      </c>
      <c r="L15" s="25">
        <f t="shared" si="7"/>
        <v>1</v>
      </c>
      <c r="M15" s="23">
        <v>1</v>
      </c>
      <c r="N15" s="24">
        <f t="shared" si="4"/>
        <v>2.5</v>
      </c>
      <c r="O15" s="23">
        <v>39</v>
      </c>
      <c r="P15" s="26">
        <f t="shared" si="5"/>
        <v>97.5</v>
      </c>
      <c r="Q15" s="25">
        <f t="shared" si="8"/>
        <v>40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16</v>
      </c>
      <c r="F16" s="24">
        <f t="shared" si="1"/>
        <v>100</v>
      </c>
      <c r="G16" s="25">
        <f t="shared" si="6"/>
        <v>16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16</v>
      </c>
      <c r="P16" s="26">
        <f t="shared" si="5"/>
        <v>100</v>
      </c>
      <c r="Q16" s="25">
        <f t="shared" si="8"/>
        <v>16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7.6923076923076925</v>
      </c>
      <c r="E17" s="29">
        <v>12</v>
      </c>
      <c r="F17" s="30">
        <f t="shared" si="1"/>
        <v>92.3076923076923</v>
      </c>
      <c r="G17" s="31">
        <f>E17+C17</f>
        <v>13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1</v>
      </c>
      <c r="N17" s="30">
        <f t="shared" si="4"/>
        <v>7.6923076923076925</v>
      </c>
      <c r="O17" s="29">
        <v>12</v>
      </c>
      <c r="P17" s="32">
        <f t="shared" si="5"/>
        <v>92.3076923076923</v>
      </c>
      <c r="Q17" s="31">
        <f>O17+M17</f>
        <v>13</v>
      </c>
    </row>
    <row r="18" spans="1:17" s="39" customFormat="1" ht="15" customHeight="1">
      <c r="A18" s="33"/>
      <c r="B18" s="34" t="s">
        <v>21</v>
      </c>
      <c r="C18" s="35">
        <f>SUM(C5:C17)</f>
        <v>1025</v>
      </c>
      <c r="D18" s="36">
        <f t="shared" si="0"/>
        <v>61.63559831629585</v>
      </c>
      <c r="E18" s="35">
        <f>SUM(E5:E17)</f>
        <v>638</v>
      </c>
      <c r="F18" s="36">
        <f t="shared" si="1"/>
        <v>38.364401683704145</v>
      </c>
      <c r="G18" s="37">
        <f>E18+C18</f>
        <v>1663</v>
      </c>
      <c r="H18" s="35">
        <f>SUM(H5:H17)</f>
        <v>192</v>
      </c>
      <c r="I18" s="36">
        <f t="shared" si="2"/>
        <v>59.813084112149525</v>
      </c>
      <c r="J18" s="35">
        <f>SUM(J5:J17)</f>
        <v>129</v>
      </c>
      <c r="K18" s="36">
        <f t="shared" si="3"/>
        <v>40.18691588785047</v>
      </c>
      <c r="L18" s="37">
        <f>J18+H18</f>
        <v>321</v>
      </c>
      <c r="M18" s="35">
        <f>SUM(M5:M17)</f>
        <v>1217</v>
      </c>
      <c r="N18" s="36">
        <f t="shared" si="4"/>
        <v>61.340725806451616</v>
      </c>
      <c r="O18" s="35">
        <f>SUM(O5:O17)</f>
        <v>767</v>
      </c>
      <c r="P18" s="38">
        <f t="shared" si="5"/>
        <v>38.659274193548384</v>
      </c>
      <c r="Q18" s="37">
        <f>O18+M18</f>
        <v>1984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14.12.2011&amp;RFulda</oddHeader>
    <oddFooter>&amp;R&amp;10Tabelle 51.2 mw</oddFooter>
  </headerFooter>
  <legacyDrawing r:id="rId2"/>
  <oleObjects>
    <oleObject progId="Word.Document.8" shapeId="5711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1093</v>
      </c>
      <c r="D5" s="24">
        <f aca="true" t="shared" si="0" ref="D5:D18">IF(C5+E5&lt;&gt;0,100*(C5/(C5+E5)),".")</f>
        <v>59.273318872017356</v>
      </c>
      <c r="E5" s="23">
        <v>751</v>
      </c>
      <c r="F5" s="24">
        <f aca="true" t="shared" si="1" ref="F5:F18">IF(E5+C5&lt;&gt;0,100*(E5/(E5+C5)),".")</f>
        <v>40.726681127982644</v>
      </c>
      <c r="G5" s="25">
        <f>E5+C5</f>
        <v>1844</v>
      </c>
      <c r="H5" s="23">
        <v>142</v>
      </c>
      <c r="I5" s="24">
        <f aca="true" t="shared" si="2" ref="I5:I18">IF(H5+J5&lt;&gt;0,100*(H5/(H5+J5)),".")</f>
        <v>52.20588235294118</v>
      </c>
      <c r="J5" s="23">
        <v>130</v>
      </c>
      <c r="K5" s="24">
        <f aca="true" t="shared" si="3" ref="K5:K18">IF(J5+H5&lt;&gt;0,100*(J5/(J5+H5)),".")</f>
        <v>47.794117647058826</v>
      </c>
      <c r="L5" s="25">
        <f>J5+H5</f>
        <v>272</v>
      </c>
      <c r="M5" s="23">
        <v>1235</v>
      </c>
      <c r="N5" s="24">
        <f aca="true" t="shared" si="4" ref="N5:N18">IF(M5+O5&lt;&gt;0,100*(M5/(M5+O5)),".")</f>
        <v>58.3648393194707</v>
      </c>
      <c r="O5" s="23">
        <v>881</v>
      </c>
      <c r="P5" s="26">
        <f aca="true" t="shared" si="5" ref="P5:P18">IF(O5+M5&lt;&gt;0,100*(O5/(O5+M5)),".")</f>
        <v>41.635160680529296</v>
      </c>
      <c r="Q5" s="25">
        <f>O5+M5</f>
        <v>2116</v>
      </c>
    </row>
    <row r="6" spans="1:17" ht="15" customHeight="1">
      <c r="A6" s="21"/>
      <c r="B6" s="22" t="s">
        <v>9</v>
      </c>
      <c r="C6" s="23">
        <v>755</v>
      </c>
      <c r="D6" s="24">
        <f t="shared" si="0"/>
        <v>77.67489711934157</v>
      </c>
      <c r="E6" s="23">
        <v>217</v>
      </c>
      <c r="F6" s="24">
        <f t="shared" si="1"/>
        <v>22.325102880658438</v>
      </c>
      <c r="G6" s="25">
        <f aca="true" t="shared" si="6" ref="G6:G16">E6+C6</f>
        <v>972</v>
      </c>
      <c r="H6" s="23">
        <v>178</v>
      </c>
      <c r="I6" s="24">
        <f t="shared" si="2"/>
        <v>78.41409691629956</v>
      </c>
      <c r="J6" s="23">
        <v>49</v>
      </c>
      <c r="K6" s="24">
        <f t="shared" si="3"/>
        <v>21.58590308370044</v>
      </c>
      <c r="L6" s="25">
        <f aca="true" t="shared" si="7" ref="L6:L16">J6+H6</f>
        <v>227</v>
      </c>
      <c r="M6" s="23">
        <v>933</v>
      </c>
      <c r="N6" s="24">
        <f t="shared" si="4"/>
        <v>77.81484570475396</v>
      </c>
      <c r="O6" s="23">
        <v>266</v>
      </c>
      <c r="P6" s="26">
        <f t="shared" si="5"/>
        <v>22.185154295246036</v>
      </c>
      <c r="Q6" s="25">
        <f aca="true" t="shared" si="8" ref="Q6:Q16">O6+M6</f>
        <v>1199</v>
      </c>
    </row>
    <row r="7" spans="1:17" ht="15" customHeight="1">
      <c r="A7" s="21"/>
      <c r="B7" s="22" t="s">
        <v>10</v>
      </c>
      <c r="C7" s="23">
        <v>45</v>
      </c>
      <c r="D7" s="24">
        <f t="shared" si="0"/>
        <v>32.608695652173914</v>
      </c>
      <c r="E7" s="23">
        <v>93</v>
      </c>
      <c r="F7" s="24">
        <f t="shared" si="1"/>
        <v>67.3913043478261</v>
      </c>
      <c r="G7" s="25">
        <f t="shared" si="6"/>
        <v>138</v>
      </c>
      <c r="H7" s="23">
        <v>1</v>
      </c>
      <c r="I7" s="24">
        <f t="shared" si="2"/>
        <v>10</v>
      </c>
      <c r="J7" s="23">
        <v>9</v>
      </c>
      <c r="K7" s="24">
        <f t="shared" si="3"/>
        <v>90</v>
      </c>
      <c r="L7" s="25">
        <f t="shared" si="7"/>
        <v>10</v>
      </c>
      <c r="M7" s="23">
        <v>46</v>
      </c>
      <c r="N7" s="24">
        <f t="shared" si="4"/>
        <v>31.08108108108108</v>
      </c>
      <c r="O7" s="23">
        <v>102</v>
      </c>
      <c r="P7" s="26">
        <f t="shared" si="5"/>
        <v>68.91891891891892</v>
      </c>
      <c r="Q7" s="25">
        <f t="shared" si="8"/>
        <v>148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57</v>
      </c>
      <c r="D9" s="24">
        <f t="shared" si="0"/>
        <v>75</v>
      </c>
      <c r="E9" s="23">
        <v>19</v>
      </c>
      <c r="F9" s="24">
        <f t="shared" si="1"/>
        <v>25</v>
      </c>
      <c r="G9" s="25">
        <f t="shared" si="6"/>
        <v>76</v>
      </c>
      <c r="H9" s="23">
        <v>12</v>
      </c>
      <c r="I9" s="24">
        <f t="shared" si="2"/>
        <v>66.66666666666666</v>
      </c>
      <c r="J9" s="23">
        <v>6</v>
      </c>
      <c r="K9" s="24">
        <f t="shared" si="3"/>
        <v>33.33333333333333</v>
      </c>
      <c r="L9" s="25">
        <f t="shared" si="7"/>
        <v>18</v>
      </c>
      <c r="M9" s="23">
        <v>69</v>
      </c>
      <c r="N9" s="24">
        <f t="shared" si="4"/>
        <v>73.40425531914893</v>
      </c>
      <c r="O9" s="23">
        <v>25</v>
      </c>
      <c r="P9" s="26">
        <f t="shared" si="5"/>
        <v>26.595744680851062</v>
      </c>
      <c r="Q9" s="25">
        <f t="shared" si="8"/>
        <v>94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13</v>
      </c>
      <c r="F12" s="24">
        <f t="shared" si="1"/>
        <v>100</v>
      </c>
      <c r="G12" s="25">
        <f t="shared" si="6"/>
        <v>13</v>
      </c>
      <c r="H12" s="23">
        <v>0</v>
      </c>
      <c r="I12" s="24">
        <f t="shared" si="2"/>
        <v>0</v>
      </c>
      <c r="J12" s="23">
        <v>2</v>
      </c>
      <c r="K12" s="24">
        <f t="shared" si="3"/>
        <v>100</v>
      </c>
      <c r="L12" s="25">
        <f t="shared" si="7"/>
        <v>2</v>
      </c>
      <c r="M12" s="23">
        <v>0</v>
      </c>
      <c r="N12" s="24">
        <f t="shared" si="4"/>
        <v>0</v>
      </c>
      <c r="O12" s="23">
        <v>15</v>
      </c>
      <c r="P12" s="26">
        <f t="shared" si="5"/>
        <v>100</v>
      </c>
      <c r="Q12" s="25">
        <f t="shared" si="8"/>
        <v>15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1.25</v>
      </c>
      <c r="E13" s="23">
        <v>79</v>
      </c>
      <c r="F13" s="24">
        <f t="shared" si="1"/>
        <v>98.75</v>
      </c>
      <c r="G13" s="25">
        <f t="shared" si="6"/>
        <v>80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1</v>
      </c>
      <c r="N13" s="24">
        <f t="shared" si="4"/>
        <v>1.25</v>
      </c>
      <c r="O13" s="23">
        <v>79</v>
      </c>
      <c r="P13" s="26">
        <f t="shared" si="5"/>
        <v>98.75</v>
      </c>
      <c r="Q13" s="25">
        <f t="shared" si="8"/>
        <v>80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7.142857142857142</v>
      </c>
      <c r="E14" s="23">
        <v>13</v>
      </c>
      <c r="F14" s="24">
        <f t="shared" si="1"/>
        <v>92.85714285714286</v>
      </c>
      <c r="G14" s="25">
        <f t="shared" si="6"/>
        <v>14</v>
      </c>
      <c r="H14" s="23">
        <v>0</v>
      </c>
      <c r="I14" s="24">
        <f t="shared" si="2"/>
        <v>0</v>
      </c>
      <c r="J14" s="23">
        <v>4</v>
      </c>
      <c r="K14" s="24">
        <f t="shared" si="3"/>
        <v>100</v>
      </c>
      <c r="L14" s="25">
        <f t="shared" si="7"/>
        <v>4</v>
      </c>
      <c r="M14" s="23">
        <v>1</v>
      </c>
      <c r="N14" s="24">
        <f t="shared" si="4"/>
        <v>5.555555555555555</v>
      </c>
      <c r="O14" s="23">
        <v>17</v>
      </c>
      <c r="P14" s="26">
        <f t="shared" si="5"/>
        <v>94.44444444444444</v>
      </c>
      <c r="Q14" s="25">
        <f t="shared" si="8"/>
        <v>18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1.36986301369863</v>
      </c>
      <c r="E15" s="23">
        <v>72</v>
      </c>
      <c r="F15" s="24">
        <f t="shared" si="1"/>
        <v>98.63013698630137</v>
      </c>
      <c r="G15" s="25">
        <f t="shared" si="6"/>
        <v>73</v>
      </c>
      <c r="H15" s="23">
        <v>1</v>
      </c>
      <c r="I15" s="24">
        <f t="shared" si="2"/>
        <v>25</v>
      </c>
      <c r="J15" s="23">
        <v>3</v>
      </c>
      <c r="K15" s="24">
        <f t="shared" si="3"/>
        <v>75</v>
      </c>
      <c r="L15" s="25">
        <f t="shared" si="7"/>
        <v>4</v>
      </c>
      <c r="M15" s="23">
        <v>2</v>
      </c>
      <c r="N15" s="24">
        <f t="shared" si="4"/>
        <v>2.5974025974025974</v>
      </c>
      <c r="O15" s="23">
        <v>75</v>
      </c>
      <c r="P15" s="26">
        <f t="shared" si="5"/>
        <v>97.40259740259741</v>
      </c>
      <c r="Q15" s="25">
        <f t="shared" si="8"/>
        <v>77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10.344827586206897</v>
      </c>
      <c r="E16" s="23">
        <v>26</v>
      </c>
      <c r="F16" s="24">
        <f t="shared" si="1"/>
        <v>89.65517241379311</v>
      </c>
      <c r="G16" s="25">
        <f t="shared" si="6"/>
        <v>29</v>
      </c>
      <c r="H16" s="23">
        <v>2</v>
      </c>
      <c r="I16" s="24">
        <f t="shared" si="2"/>
        <v>25</v>
      </c>
      <c r="J16" s="23">
        <v>6</v>
      </c>
      <c r="K16" s="24">
        <f t="shared" si="3"/>
        <v>75</v>
      </c>
      <c r="L16" s="25">
        <f t="shared" si="7"/>
        <v>8</v>
      </c>
      <c r="M16" s="23">
        <v>5</v>
      </c>
      <c r="N16" s="24">
        <f t="shared" si="4"/>
        <v>13.513513513513514</v>
      </c>
      <c r="O16" s="23">
        <v>32</v>
      </c>
      <c r="P16" s="26">
        <f t="shared" si="5"/>
        <v>86.48648648648648</v>
      </c>
      <c r="Q16" s="25">
        <f t="shared" si="8"/>
        <v>37</v>
      </c>
    </row>
    <row r="17" spans="1:17" ht="15" customHeight="1">
      <c r="A17" s="27"/>
      <c r="B17" s="28" t="s">
        <v>20</v>
      </c>
      <c r="C17" s="29">
        <v>20</v>
      </c>
      <c r="D17" s="30">
        <f t="shared" si="0"/>
        <v>48.78048780487805</v>
      </c>
      <c r="E17" s="29">
        <v>21</v>
      </c>
      <c r="F17" s="30">
        <f t="shared" si="1"/>
        <v>51.21951219512195</v>
      </c>
      <c r="G17" s="31">
        <f>E17+C17</f>
        <v>41</v>
      </c>
      <c r="H17" s="29">
        <v>1</v>
      </c>
      <c r="I17" s="30">
        <f t="shared" si="2"/>
        <v>33.33333333333333</v>
      </c>
      <c r="J17" s="29">
        <v>2</v>
      </c>
      <c r="K17" s="30">
        <f t="shared" si="3"/>
        <v>66.66666666666666</v>
      </c>
      <c r="L17" s="31">
        <f>J17+H17</f>
        <v>3</v>
      </c>
      <c r="M17" s="29">
        <v>21</v>
      </c>
      <c r="N17" s="30">
        <f t="shared" si="4"/>
        <v>47.72727272727273</v>
      </c>
      <c r="O17" s="29">
        <v>23</v>
      </c>
      <c r="P17" s="32">
        <f t="shared" si="5"/>
        <v>52.27272727272727</v>
      </c>
      <c r="Q17" s="31">
        <f>O17+M17</f>
        <v>44</v>
      </c>
    </row>
    <row r="18" spans="1:17" s="39" customFormat="1" ht="15" customHeight="1">
      <c r="A18" s="33"/>
      <c r="B18" s="34" t="s">
        <v>21</v>
      </c>
      <c r="C18" s="35">
        <f>SUM(C5:C17)</f>
        <v>1976</v>
      </c>
      <c r="D18" s="36">
        <f t="shared" si="0"/>
        <v>60.24390243902439</v>
      </c>
      <c r="E18" s="35">
        <f>SUM(E5:E17)</f>
        <v>1304</v>
      </c>
      <c r="F18" s="36">
        <f t="shared" si="1"/>
        <v>39.75609756097561</v>
      </c>
      <c r="G18" s="37">
        <f>E18+C18</f>
        <v>3280</v>
      </c>
      <c r="H18" s="35">
        <f>SUM(H5:H17)</f>
        <v>337</v>
      </c>
      <c r="I18" s="36">
        <f t="shared" si="2"/>
        <v>61.496350364963504</v>
      </c>
      <c r="J18" s="35">
        <f>SUM(J5:J17)</f>
        <v>211</v>
      </c>
      <c r="K18" s="36">
        <f t="shared" si="3"/>
        <v>38.503649635036496</v>
      </c>
      <c r="L18" s="37">
        <f>J18+H18</f>
        <v>548</v>
      </c>
      <c r="M18" s="35">
        <f>SUM(M5:M17)</f>
        <v>2313</v>
      </c>
      <c r="N18" s="36">
        <f t="shared" si="4"/>
        <v>60.423197492163006</v>
      </c>
      <c r="O18" s="35">
        <f>SUM(O5:O17)</f>
        <v>1515</v>
      </c>
      <c r="P18" s="38">
        <f t="shared" si="5"/>
        <v>39.57680250783699</v>
      </c>
      <c r="Q18" s="37">
        <f>O18+M18</f>
        <v>3828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14.12.2011&amp;RGiessen</oddHeader>
    <oddFooter>&amp;R&amp;10Tabelle 51.2 mw</oddFooter>
  </headerFooter>
  <legacyDrawing r:id="rId2"/>
  <oleObjects>
    <oleObject progId="Word.Document.8" shapeId="5711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815</v>
      </c>
      <c r="D5" s="24">
        <f aca="true" t="shared" si="0" ref="D5:D18">IF(C5+E5&lt;&gt;0,100*(C5/(C5+E5)),".")</f>
        <v>58.63309352517986</v>
      </c>
      <c r="E5" s="23">
        <v>575</v>
      </c>
      <c r="F5" s="24">
        <f aca="true" t="shared" si="1" ref="F5:F18">IF(E5+C5&lt;&gt;0,100*(E5/(E5+C5)),".")</f>
        <v>41.36690647482014</v>
      </c>
      <c r="G5" s="25">
        <f>E5+C5</f>
        <v>1390</v>
      </c>
      <c r="H5" s="23">
        <v>73</v>
      </c>
      <c r="I5" s="24">
        <f aca="true" t="shared" si="2" ref="I5:I18">IF(H5+J5&lt;&gt;0,100*(H5/(H5+J5)),".")</f>
        <v>47.4025974025974</v>
      </c>
      <c r="J5" s="23">
        <v>81</v>
      </c>
      <c r="K5" s="24">
        <f aca="true" t="shared" si="3" ref="K5:K18">IF(J5+H5&lt;&gt;0,100*(J5/(J5+H5)),".")</f>
        <v>52.5974025974026</v>
      </c>
      <c r="L5" s="25">
        <f>J5+H5</f>
        <v>154</v>
      </c>
      <c r="M5" s="23">
        <v>888</v>
      </c>
      <c r="N5" s="24">
        <f aca="true" t="shared" si="4" ref="N5:N18">IF(M5+O5&lt;&gt;0,100*(M5/(M5+O5)),".")</f>
        <v>57.51295336787565</v>
      </c>
      <c r="O5" s="23">
        <v>656</v>
      </c>
      <c r="P5" s="26">
        <f aca="true" t="shared" si="5" ref="P5:P18">IF(O5+M5&lt;&gt;0,100*(O5/(O5+M5)),".")</f>
        <v>42.487046632124354</v>
      </c>
      <c r="Q5" s="25">
        <f>O5+M5</f>
        <v>1544</v>
      </c>
    </row>
    <row r="6" spans="1:17" ht="15" customHeight="1">
      <c r="A6" s="21"/>
      <c r="B6" s="22" t="s">
        <v>9</v>
      </c>
      <c r="C6" s="23">
        <v>405</v>
      </c>
      <c r="D6" s="24">
        <f t="shared" si="0"/>
        <v>76.99619771863118</v>
      </c>
      <c r="E6" s="23">
        <v>121</v>
      </c>
      <c r="F6" s="24">
        <f t="shared" si="1"/>
        <v>23.00380228136882</v>
      </c>
      <c r="G6" s="25">
        <f aca="true" t="shared" si="6" ref="G6:G16">E6+C6</f>
        <v>526</v>
      </c>
      <c r="H6" s="23">
        <v>110</v>
      </c>
      <c r="I6" s="24">
        <f t="shared" si="2"/>
        <v>74.82993197278913</v>
      </c>
      <c r="J6" s="23">
        <v>37</v>
      </c>
      <c r="K6" s="24">
        <f t="shared" si="3"/>
        <v>25.170068027210885</v>
      </c>
      <c r="L6" s="25">
        <f aca="true" t="shared" si="7" ref="L6:L16">J6+H6</f>
        <v>147</v>
      </c>
      <c r="M6" s="23">
        <v>515</v>
      </c>
      <c r="N6" s="24">
        <f t="shared" si="4"/>
        <v>76.52303120356612</v>
      </c>
      <c r="O6" s="23">
        <v>158</v>
      </c>
      <c r="P6" s="26">
        <f t="shared" si="5"/>
        <v>23.476968796433876</v>
      </c>
      <c r="Q6" s="25">
        <f aca="true" t="shared" si="8" ref="Q6:Q16">O6+M6</f>
        <v>673</v>
      </c>
    </row>
    <row r="7" spans="1:17" ht="15" customHeight="1">
      <c r="A7" s="21"/>
      <c r="B7" s="22" t="s">
        <v>10</v>
      </c>
      <c r="C7" s="23">
        <v>15</v>
      </c>
      <c r="D7" s="24">
        <f t="shared" si="0"/>
        <v>36.58536585365854</v>
      </c>
      <c r="E7" s="23">
        <v>26</v>
      </c>
      <c r="F7" s="24">
        <f t="shared" si="1"/>
        <v>63.41463414634146</v>
      </c>
      <c r="G7" s="25">
        <f t="shared" si="6"/>
        <v>41</v>
      </c>
      <c r="H7" s="23">
        <v>2</v>
      </c>
      <c r="I7" s="24">
        <f t="shared" si="2"/>
        <v>40</v>
      </c>
      <c r="J7" s="23">
        <v>3</v>
      </c>
      <c r="K7" s="24">
        <f t="shared" si="3"/>
        <v>60</v>
      </c>
      <c r="L7" s="25">
        <f t="shared" si="7"/>
        <v>5</v>
      </c>
      <c r="M7" s="23">
        <v>17</v>
      </c>
      <c r="N7" s="24">
        <f t="shared" si="4"/>
        <v>36.95652173913043</v>
      </c>
      <c r="O7" s="23">
        <v>29</v>
      </c>
      <c r="P7" s="26">
        <f t="shared" si="5"/>
        <v>63.04347826086957</v>
      </c>
      <c r="Q7" s="25">
        <f t="shared" si="8"/>
        <v>46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28</v>
      </c>
      <c r="D9" s="24">
        <f t="shared" si="0"/>
        <v>84.84848484848484</v>
      </c>
      <c r="E9" s="23">
        <v>5</v>
      </c>
      <c r="F9" s="24">
        <f t="shared" si="1"/>
        <v>15.151515151515152</v>
      </c>
      <c r="G9" s="25">
        <f t="shared" si="6"/>
        <v>33</v>
      </c>
      <c r="H9" s="23">
        <v>8</v>
      </c>
      <c r="I9" s="24">
        <f t="shared" si="2"/>
        <v>100</v>
      </c>
      <c r="J9" s="23">
        <v>0</v>
      </c>
      <c r="K9" s="24">
        <f t="shared" si="3"/>
        <v>0</v>
      </c>
      <c r="L9" s="25">
        <f t="shared" si="7"/>
        <v>8</v>
      </c>
      <c r="M9" s="23">
        <v>36</v>
      </c>
      <c r="N9" s="24">
        <f t="shared" si="4"/>
        <v>87.8048780487805</v>
      </c>
      <c r="O9" s="23">
        <v>5</v>
      </c>
      <c r="P9" s="26">
        <f t="shared" si="5"/>
        <v>12.195121951219512</v>
      </c>
      <c r="Q9" s="25">
        <f t="shared" si="8"/>
        <v>41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</v>
      </c>
      <c r="F10" s="24">
        <f t="shared" si="1"/>
        <v>100</v>
      </c>
      <c r="G10" s="25">
        <f t="shared" si="6"/>
        <v>1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</v>
      </c>
      <c r="P10" s="26">
        <f t="shared" si="5"/>
        <v>100</v>
      </c>
      <c r="Q10" s="25">
        <f t="shared" si="8"/>
        <v>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14</v>
      </c>
      <c r="F12" s="24">
        <f t="shared" si="1"/>
        <v>100</v>
      </c>
      <c r="G12" s="25">
        <f t="shared" si="6"/>
        <v>14</v>
      </c>
      <c r="H12" s="23">
        <v>0</v>
      </c>
      <c r="I12" s="24">
        <f t="shared" si="2"/>
        <v>0</v>
      </c>
      <c r="J12" s="23">
        <v>2</v>
      </c>
      <c r="K12" s="24">
        <f t="shared" si="3"/>
        <v>100</v>
      </c>
      <c r="L12" s="25">
        <f t="shared" si="7"/>
        <v>2</v>
      </c>
      <c r="M12" s="23">
        <v>0</v>
      </c>
      <c r="N12" s="24">
        <f t="shared" si="4"/>
        <v>0</v>
      </c>
      <c r="O12" s="23">
        <v>16</v>
      </c>
      <c r="P12" s="26">
        <f t="shared" si="5"/>
        <v>100</v>
      </c>
      <c r="Q12" s="25">
        <f t="shared" si="8"/>
        <v>16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6.976744186046512</v>
      </c>
      <c r="E13" s="23">
        <v>40</v>
      </c>
      <c r="F13" s="24">
        <f t="shared" si="1"/>
        <v>93.02325581395348</v>
      </c>
      <c r="G13" s="25">
        <f t="shared" si="6"/>
        <v>43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3</v>
      </c>
      <c r="N13" s="24">
        <f t="shared" si="4"/>
        <v>6.666666666666667</v>
      </c>
      <c r="O13" s="23">
        <v>42</v>
      </c>
      <c r="P13" s="26">
        <f t="shared" si="5"/>
        <v>93.33333333333333</v>
      </c>
      <c r="Q13" s="25">
        <f t="shared" si="8"/>
        <v>45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7</v>
      </c>
      <c r="F14" s="24">
        <f t="shared" si="1"/>
        <v>100</v>
      </c>
      <c r="G14" s="25">
        <f t="shared" si="6"/>
        <v>7</v>
      </c>
      <c r="H14" s="23">
        <v>0</v>
      </c>
      <c r="I14" s="24">
        <f t="shared" si="2"/>
        <v>0</v>
      </c>
      <c r="J14" s="23">
        <v>4</v>
      </c>
      <c r="K14" s="24">
        <f t="shared" si="3"/>
        <v>100</v>
      </c>
      <c r="L14" s="25">
        <f t="shared" si="7"/>
        <v>4</v>
      </c>
      <c r="M14" s="23">
        <v>0</v>
      </c>
      <c r="N14" s="24">
        <f t="shared" si="4"/>
        <v>0</v>
      </c>
      <c r="O14" s="23">
        <v>11</v>
      </c>
      <c r="P14" s="26">
        <f t="shared" si="5"/>
        <v>100</v>
      </c>
      <c r="Q14" s="25">
        <f t="shared" si="8"/>
        <v>11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53</v>
      </c>
      <c r="F15" s="24">
        <f t="shared" si="1"/>
        <v>100</v>
      </c>
      <c r="G15" s="25">
        <f t="shared" si="6"/>
        <v>53</v>
      </c>
      <c r="H15" s="23">
        <v>1</v>
      </c>
      <c r="I15" s="24">
        <f t="shared" si="2"/>
        <v>25</v>
      </c>
      <c r="J15" s="23">
        <v>3</v>
      </c>
      <c r="K15" s="24">
        <f t="shared" si="3"/>
        <v>75</v>
      </c>
      <c r="L15" s="25">
        <f t="shared" si="7"/>
        <v>4</v>
      </c>
      <c r="M15" s="23">
        <v>1</v>
      </c>
      <c r="N15" s="24">
        <f t="shared" si="4"/>
        <v>1.7543859649122806</v>
      </c>
      <c r="O15" s="23">
        <v>56</v>
      </c>
      <c r="P15" s="26">
        <f t="shared" si="5"/>
        <v>98.24561403508771</v>
      </c>
      <c r="Q15" s="25">
        <f t="shared" si="8"/>
        <v>57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16.666666666666664</v>
      </c>
      <c r="E16" s="23">
        <v>15</v>
      </c>
      <c r="F16" s="24">
        <f t="shared" si="1"/>
        <v>83.33333333333334</v>
      </c>
      <c r="G16" s="25">
        <f t="shared" si="6"/>
        <v>18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3</v>
      </c>
      <c r="N16" s="24">
        <f t="shared" si="4"/>
        <v>16.666666666666664</v>
      </c>
      <c r="O16" s="23">
        <v>15</v>
      </c>
      <c r="P16" s="26">
        <f t="shared" si="5"/>
        <v>83.33333333333334</v>
      </c>
      <c r="Q16" s="25">
        <f t="shared" si="8"/>
        <v>18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26.31578947368421</v>
      </c>
      <c r="E17" s="29">
        <v>14</v>
      </c>
      <c r="F17" s="30">
        <f t="shared" si="1"/>
        <v>73.68421052631578</v>
      </c>
      <c r="G17" s="31">
        <f>E17+C17</f>
        <v>19</v>
      </c>
      <c r="H17" s="29">
        <v>1</v>
      </c>
      <c r="I17" s="30">
        <f t="shared" si="2"/>
        <v>100</v>
      </c>
      <c r="J17" s="29">
        <v>0</v>
      </c>
      <c r="K17" s="30">
        <f t="shared" si="3"/>
        <v>0</v>
      </c>
      <c r="L17" s="31">
        <f>J17+H17</f>
        <v>1</v>
      </c>
      <c r="M17" s="29">
        <v>6</v>
      </c>
      <c r="N17" s="30">
        <f t="shared" si="4"/>
        <v>30</v>
      </c>
      <c r="O17" s="29">
        <v>14</v>
      </c>
      <c r="P17" s="32">
        <f t="shared" si="5"/>
        <v>70</v>
      </c>
      <c r="Q17" s="31">
        <f>O17+M17</f>
        <v>20</v>
      </c>
    </row>
    <row r="18" spans="1:17" s="39" customFormat="1" ht="15" customHeight="1">
      <c r="A18" s="33"/>
      <c r="B18" s="34" t="s">
        <v>21</v>
      </c>
      <c r="C18" s="35">
        <f>SUM(C5:C17)</f>
        <v>1274</v>
      </c>
      <c r="D18" s="36">
        <f t="shared" si="0"/>
        <v>59.3939393939394</v>
      </c>
      <c r="E18" s="35">
        <f>SUM(E5:E17)</f>
        <v>871</v>
      </c>
      <c r="F18" s="36">
        <f t="shared" si="1"/>
        <v>40.60606060606061</v>
      </c>
      <c r="G18" s="37">
        <f>E18+C18</f>
        <v>2145</v>
      </c>
      <c r="H18" s="35">
        <f>SUM(H5:H17)</f>
        <v>195</v>
      </c>
      <c r="I18" s="36">
        <f t="shared" si="2"/>
        <v>59.63302752293578</v>
      </c>
      <c r="J18" s="35">
        <f>SUM(J5:J17)</f>
        <v>132</v>
      </c>
      <c r="K18" s="36">
        <f t="shared" si="3"/>
        <v>40.36697247706422</v>
      </c>
      <c r="L18" s="37">
        <f>J18+H18</f>
        <v>327</v>
      </c>
      <c r="M18" s="35">
        <f>SUM(M5:M17)</f>
        <v>1469</v>
      </c>
      <c r="N18" s="36">
        <f t="shared" si="4"/>
        <v>59.42556634304207</v>
      </c>
      <c r="O18" s="35">
        <f>SUM(O5:O17)</f>
        <v>1003</v>
      </c>
      <c r="P18" s="38">
        <f t="shared" si="5"/>
        <v>40.57443365695793</v>
      </c>
      <c r="Q18" s="37">
        <f>O18+M18</f>
        <v>2472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14.12.2011&amp;RHanau</oddHeader>
    <oddFooter>&amp;R&amp;10Tabelle 51.2 mw</oddFooter>
  </headerFooter>
  <legacyDrawing r:id="rId2"/>
  <oleObjects>
    <oleObject progId="Word.Document.8" shapeId="5711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1540</v>
      </c>
      <c r="D5" s="24">
        <f aca="true" t="shared" si="0" ref="D5:D18">IF(C5+E5&lt;&gt;0,100*(C5/(C5+E5)),".")</f>
        <v>61.37903547229973</v>
      </c>
      <c r="E5" s="23">
        <v>969</v>
      </c>
      <c r="F5" s="24">
        <f aca="true" t="shared" si="1" ref="F5:F18">IF(E5+C5&lt;&gt;0,100*(E5/(E5+C5)),".")</f>
        <v>38.62096452770028</v>
      </c>
      <c r="G5" s="25">
        <f>E5+C5</f>
        <v>2509</v>
      </c>
      <c r="H5" s="23">
        <v>136</v>
      </c>
      <c r="I5" s="24">
        <f aca="true" t="shared" si="2" ref="I5:I18">IF(H5+J5&lt;&gt;0,100*(H5/(H5+J5)),".")</f>
        <v>52.509652509652504</v>
      </c>
      <c r="J5" s="23">
        <v>123</v>
      </c>
      <c r="K5" s="24">
        <f aca="true" t="shared" si="3" ref="K5:K18">IF(J5+H5&lt;&gt;0,100*(J5/(J5+H5)),".")</f>
        <v>47.49034749034749</v>
      </c>
      <c r="L5" s="25">
        <f>J5+H5</f>
        <v>259</v>
      </c>
      <c r="M5" s="23">
        <v>1676</v>
      </c>
      <c r="N5" s="24">
        <f aca="true" t="shared" si="4" ref="N5:N18">IF(M5+O5&lt;&gt;0,100*(M5/(M5+O5)),".")</f>
        <v>60.54913294797688</v>
      </c>
      <c r="O5" s="23">
        <v>1092</v>
      </c>
      <c r="P5" s="26">
        <f aca="true" t="shared" si="5" ref="P5:P18">IF(O5+M5&lt;&gt;0,100*(O5/(O5+M5)),".")</f>
        <v>39.45086705202312</v>
      </c>
      <c r="Q5" s="25">
        <f>O5+M5</f>
        <v>2768</v>
      </c>
    </row>
    <row r="6" spans="1:17" ht="15" customHeight="1">
      <c r="A6" s="21"/>
      <c r="B6" s="22" t="s">
        <v>9</v>
      </c>
      <c r="C6" s="23">
        <v>668</v>
      </c>
      <c r="D6" s="24">
        <f t="shared" si="0"/>
        <v>78.03738317757009</v>
      </c>
      <c r="E6" s="23">
        <v>188</v>
      </c>
      <c r="F6" s="24">
        <f t="shared" si="1"/>
        <v>21.962616822429908</v>
      </c>
      <c r="G6" s="25">
        <f aca="true" t="shared" si="6" ref="G6:G16">E6+C6</f>
        <v>856</v>
      </c>
      <c r="H6" s="23">
        <v>133</v>
      </c>
      <c r="I6" s="24">
        <f t="shared" si="2"/>
        <v>71.12299465240642</v>
      </c>
      <c r="J6" s="23">
        <v>54</v>
      </c>
      <c r="K6" s="24">
        <f t="shared" si="3"/>
        <v>28.87700534759358</v>
      </c>
      <c r="L6" s="25">
        <f aca="true" t="shared" si="7" ref="L6:L16">J6+H6</f>
        <v>187</v>
      </c>
      <c r="M6" s="23">
        <v>801</v>
      </c>
      <c r="N6" s="24">
        <f t="shared" si="4"/>
        <v>76.79769894534996</v>
      </c>
      <c r="O6" s="23">
        <v>242</v>
      </c>
      <c r="P6" s="26">
        <f t="shared" si="5"/>
        <v>23.20230105465005</v>
      </c>
      <c r="Q6" s="25">
        <f aca="true" t="shared" si="8" ref="Q6:Q16">O6+M6</f>
        <v>1043</v>
      </c>
    </row>
    <row r="7" spans="1:17" ht="15" customHeight="1">
      <c r="A7" s="21"/>
      <c r="B7" s="22" t="s">
        <v>10</v>
      </c>
      <c r="C7" s="23">
        <v>65</v>
      </c>
      <c r="D7" s="24">
        <f t="shared" si="0"/>
        <v>35.714285714285715</v>
      </c>
      <c r="E7" s="23">
        <v>117</v>
      </c>
      <c r="F7" s="24">
        <f t="shared" si="1"/>
        <v>64.28571428571429</v>
      </c>
      <c r="G7" s="25">
        <f t="shared" si="6"/>
        <v>182</v>
      </c>
      <c r="H7" s="23">
        <v>1</v>
      </c>
      <c r="I7" s="24">
        <f t="shared" si="2"/>
        <v>12.5</v>
      </c>
      <c r="J7" s="23">
        <v>7</v>
      </c>
      <c r="K7" s="24">
        <f t="shared" si="3"/>
        <v>87.5</v>
      </c>
      <c r="L7" s="25">
        <f t="shared" si="7"/>
        <v>8</v>
      </c>
      <c r="M7" s="23">
        <v>66</v>
      </c>
      <c r="N7" s="24">
        <f t="shared" si="4"/>
        <v>34.73684210526316</v>
      </c>
      <c r="O7" s="23">
        <v>124</v>
      </c>
      <c r="P7" s="26">
        <f t="shared" si="5"/>
        <v>65.26315789473685</v>
      </c>
      <c r="Q7" s="25">
        <f t="shared" si="8"/>
        <v>190</v>
      </c>
    </row>
    <row r="8" spans="1:17" ht="15" customHeight="1">
      <c r="A8" s="21"/>
      <c r="B8" s="22" t="s">
        <v>11</v>
      </c>
      <c r="C8" s="23">
        <v>2</v>
      </c>
      <c r="D8" s="24">
        <f t="shared" si="0"/>
        <v>33.33333333333333</v>
      </c>
      <c r="E8" s="23">
        <v>4</v>
      </c>
      <c r="F8" s="24">
        <f t="shared" si="1"/>
        <v>66.66666666666666</v>
      </c>
      <c r="G8" s="25">
        <f t="shared" si="6"/>
        <v>6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2</v>
      </c>
      <c r="N8" s="24">
        <f t="shared" si="4"/>
        <v>33.33333333333333</v>
      </c>
      <c r="O8" s="23">
        <v>4</v>
      </c>
      <c r="P8" s="26">
        <f t="shared" si="5"/>
        <v>66.66666666666666</v>
      </c>
      <c r="Q8" s="25">
        <f t="shared" si="8"/>
        <v>6</v>
      </c>
    </row>
    <row r="9" spans="1:17" ht="15" customHeight="1">
      <c r="A9" s="21"/>
      <c r="B9" s="22" t="s">
        <v>12</v>
      </c>
      <c r="C9" s="23">
        <v>43</v>
      </c>
      <c r="D9" s="24">
        <f t="shared" si="0"/>
        <v>76.78571428571429</v>
      </c>
      <c r="E9" s="23">
        <v>13</v>
      </c>
      <c r="F9" s="24">
        <f t="shared" si="1"/>
        <v>23.214285714285715</v>
      </c>
      <c r="G9" s="25">
        <f t="shared" si="6"/>
        <v>56</v>
      </c>
      <c r="H9" s="23">
        <v>12</v>
      </c>
      <c r="I9" s="24">
        <f t="shared" si="2"/>
        <v>70.58823529411765</v>
      </c>
      <c r="J9" s="23">
        <v>5</v>
      </c>
      <c r="K9" s="24">
        <f t="shared" si="3"/>
        <v>29.411764705882355</v>
      </c>
      <c r="L9" s="25">
        <f t="shared" si="7"/>
        <v>17</v>
      </c>
      <c r="M9" s="23">
        <v>55</v>
      </c>
      <c r="N9" s="24">
        <f t="shared" si="4"/>
        <v>75.34246575342466</v>
      </c>
      <c r="O9" s="23">
        <v>18</v>
      </c>
      <c r="P9" s="26">
        <f t="shared" si="5"/>
        <v>24.65753424657534</v>
      </c>
      <c r="Q9" s="25">
        <f t="shared" si="8"/>
        <v>73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6.25</v>
      </c>
      <c r="E12" s="23">
        <v>15</v>
      </c>
      <c r="F12" s="24">
        <f t="shared" si="1"/>
        <v>93.75</v>
      </c>
      <c r="G12" s="25">
        <f t="shared" si="6"/>
        <v>16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6.25</v>
      </c>
      <c r="O12" s="23">
        <v>15</v>
      </c>
      <c r="P12" s="26">
        <f t="shared" si="5"/>
        <v>93.75</v>
      </c>
      <c r="Q12" s="25">
        <f t="shared" si="8"/>
        <v>16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1.25</v>
      </c>
      <c r="E13" s="23">
        <v>79</v>
      </c>
      <c r="F13" s="24">
        <f t="shared" si="1"/>
        <v>98.75</v>
      </c>
      <c r="G13" s="25">
        <f t="shared" si="6"/>
        <v>80</v>
      </c>
      <c r="H13" s="23">
        <v>0</v>
      </c>
      <c r="I13" s="24">
        <f t="shared" si="2"/>
        <v>0</v>
      </c>
      <c r="J13" s="23">
        <v>4</v>
      </c>
      <c r="K13" s="24">
        <f t="shared" si="3"/>
        <v>100</v>
      </c>
      <c r="L13" s="25">
        <f t="shared" si="7"/>
        <v>4</v>
      </c>
      <c r="M13" s="23">
        <v>1</v>
      </c>
      <c r="N13" s="24">
        <f t="shared" si="4"/>
        <v>1.1904761904761905</v>
      </c>
      <c r="O13" s="23">
        <v>83</v>
      </c>
      <c r="P13" s="26">
        <f t="shared" si="5"/>
        <v>98.80952380952381</v>
      </c>
      <c r="Q13" s="25">
        <f t="shared" si="8"/>
        <v>84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14</v>
      </c>
      <c r="F14" s="24">
        <f t="shared" si="1"/>
        <v>100</v>
      </c>
      <c r="G14" s="25">
        <f t="shared" si="6"/>
        <v>14</v>
      </c>
      <c r="H14" s="23">
        <v>1</v>
      </c>
      <c r="I14" s="24">
        <f t="shared" si="2"/>
        <v>50</v>
      </c>
      <c r="J14" s="23">
        <v>1</v>
      </c>
      <c r="K14" s="24">
        <f t="shared" si="3"/>
        <v>50</v>
      </c>
      <c r="L14" s="25">
        <f t="shared" si="7"/>
        <v>2</v>
      </c>
      <c r="M14" s="23">
        <v>1</v>
      </c>
      <c r="N14" s="24">
        <f t="shared" si="4"/>
        <v>6.25</v>
      </c>
      <c r="O14" s="23">
        <v>15</v>
      </c>
      <c r="P14" s="26">
        <f t="shared" si="5"/>
        <v>93.75</v>
      </c>
      <c r="Q14" s="25">
        <f t="shared" si="8"/>
        <v>16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1.1363636363636365</v>
      </c>
      <c r="E15" s="23">
        <v>87</v>
      </c>
      <c r="F15" s="24">
        <f t="shared" si="1"/>
        <v>98.86363636363636</v>
      </c>
      <c r="G15" s="25">
        <f t="shared" si="6"/>
        <v>88</v>
      </c>
      <c r="H15" s="23">
        <v>0</v>
      </c>
      <c r="I15" s="24">
        <f t="shared" si="2"/>
        <v>0</v>
      </c>
      <c r="J15" s="23">
        <v>3</v>
      </c>
      <c r="K15" s="24">
        <f t="shared" si="3"/>
        <v>100</v>
      </c>
      <c r="L15" s="25">
        <f t="shared" si="7"/>
        <v>3</v>
      </c>
      <c r="M15" s="23">
        <v>1</v>
      </c>
      <c r="N15" s="24">
        <f t="shared" si="4"/>
        <v>1.098901098901099</v>
      </c>
      <c r="O15" s="23">
        <v>90</v>
      </c>
      <c r="P15" s="26">
        <f t="shared" si="5"/>
        <v>98.9010989010989</v>
      </c>
      <c r="Q15" s="25">
        <f t="shared" si="8"/>
        <v>91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6.25</v>
      </c>
      <c r="E16" s="23">
        <v>30</v>
      </c>
      <c r="F16" s="24">
        <f t="shared" si="1"/>
        <v>93.75</v>
      </c>
      <c r="G16" s="25">
        <f t="shared" si="6"/>
        <v>32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2</v>
      </c>
      <c r="N16" s="24">
        <f t="shared" si="4"/>
        <v>6.25</v>
      </c>
      <c r="O16" s="23">
        <v>30</v>
      </c>
      <c r="P16" s="26">
        <f t="shared" si="5"/>
        <v>93.75</v>
      </c>
      <c r="Q16" s="25">
        <f t="shared" si="8"/>
        <v>32</v>
      </c>
    </row>
    <row r="17" spans="1:17" ht="15" customHeight="1">
      <c r="A17" s="27"/>
      <c r="B17" s="28" t="s">
        <v>20</v>
      </c>
      <c r="C17" s="29">
        <v>20</v>
      </c>
      <c r="D17" s="30">
        <f t="shared" si="0"/>
        <v>36.36363636363637</v>
      </c>
      <c r="E17" s="29">
        <v>35</v>
      </c>
      <c r="F17" s="30">
        <f t="shared" si="1"/>
        <v>63.63636363636363</v>
      </c>
      <c r="G17" s="31">
        <f>E17+C17</f>
        <v>55</v>
      </c>
      <c r="H17" s="29">
        <v>0</v>
      </c>
      <c r="I17" s="30">
        <f t="shared" si="2"/>
        <v>0</v>
      </c>
      <c r="J17" s="29">
        <v>9</v>
      </c>
      <c r="K17" s="30">
        <f t="shared" si="3"/>
        <v>100</v>
      </c>
      <c r="L17" s="31">
        <f>J17+H17</f>
        <v>9</v>
      </c>
      <c r="M17" s="29">
        <v>20</v>
      </c>
      <c r="N17" s="30">
        <f t="shared" si="4"/>
        <v>31.25</v>
      </c>
      <c r="O17" s="29">
        <v>44</v>
      </c>
      <c r="P17" s="32">
        <f t="shared" si="5"/>
        <v>68.75</v>
      </c>
      <c r="Q17" s="31">
        <f>O17+M17</f>
        <v>64</v>
      </c>
    </row>
    <row r="18" spans="1:17" s="39" customFormat="1" ht="15" customHeight="1">
      <c r="A18" s="33"/>
      <c r="B18" s="34" t="s">
        <v>21</v>
      </c>
      <c r="C18" s="35">
        <f>SUM(C5:C17)</f>
        <v>2343</v>
      </c>
      <c r="D18" s="36">
        <f t="shared" si="0"/>
        <v>60.16949152542372</v>
      </c>
      <c r="E18" s="35">
        <f>SUM(E5:E17)</f>
        <v>1551</v>
      </c>
      <c r="F18" s="36">
        <f t="shared" si="1"/>
        <v>39.83050847457627</v>
      </c>
      <c r="G18" s="37">
        <f>E18+C18</f>
        <v>3894</v>
      </c>
      <c r="H18" s="35">
        <f>SUM(H5:H17)</f>
        <v>283</v>
      </c>
      <c r="I18" s="36">
        <f t="shared" si="2"/>
        <v>57.873210633946826</v>
      </c>
      <c r="J18" s="35">
        <f>SUM(J5:J17)</f>
        <v>206</v>
      </c>
      <c r="K18" s="36">
        <f t="shared" si="3"/>
        <v>42.12678936605317</v>
      </c>
      <c r="L18" s="37">
        <f>J18+H18</f>
        <v>489</v>
      </c>
      <c r="M18" s="35">
        <f>SUM(M5:M17)</f>
        <v>2626</v>
      </c>
      <c r="N18" s="36">
        <f t="shared" si="4"/>
        <v>59.913301391740816</v>
      </c>
      <c r="O18" s="35">
        <f>SUM(O5:O17)</f>
        <v>1757</v>
      </c>
      <c r="P18" s="38">
        <f t="shared" si="5"/>
        <v>40.086698608259184</v>
      </c>
      <c r="Q18" s="37">
        <f>O18+M18</f>
        <v>4383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14.12.2011&amp;RKassel</oddHeader>
    <oddFooter>&amp;R&amp;10Tabelle 51.2 mw</oddFooter>
  </headerFooter>
  <legacyDrawing r:id="rId2"/>
  <oleObjects>
    <oleObject progId="Word.Document.8" shapeId="5711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419</v>
      </c>
      <c r="D5" s="24">
        <f aca="true" t="shared" si="0" ref="D5:D18">IF(C5+E5&lt;&gt;0,100*(C5/(C5+E5)),".")</f>
        <v>61.52716593245228</v>
      </c>
      <c r="E5" s="23">
        <v>262</v>
      </c>
      <c r="F5" s="24">
        <f aca="true" t="shared" si="1" ref="F5:F18">IF(E5+C5&lt;&gt;0,100*(E5/(E5+C5)),".")</f>
        <v>38.47283406754772</v>
      </c>
      <c r="G5" s="25">
        <f>E5+C5</f>
        <v>681</v>
      </c>
      <c r="H5" s="23">
        <v>56</v>
      </c>
      <c r="I5" s="24">
        <f aca="true" t="shared" si="2" ref="I5:I18">IF(H5+J5&lt;&gt;0,100*(H5/(H5+J5)),".")</f>
        <v>62.22222222222222</v>
      </c>
      <c r="J5" s="23">
        <v>34</v>
      </c>
      <c r="K5" s="24">
        <f aca="true" t="shared" si="3" ref="K5:K18">IF(J5+H5&lt;&gt;0,100*(J5/(J5+H5)),".")</f>
        <v>37.77777777777778</v>
      </c>
      <c r="L5" s="25">
        <f>J5+H5</f>
        <v>90</v>
      </c>
      <c r="M5" s="23">
        <v>475</v>
      </c>
      <c r="N5" s="24">
        <f aca="true" t="shared" si="4" ref="N5:N18">IF(M5+O5&lt;&gt;0,100*(M5/(M5+O5)),".")</f>
        <v>61.608300907911804</v>
      </c>
      <c r="O5" s="23">
        <v>296</v>
      </c>
      <c r="P5" s="26">
        <f aca="true" t="shared" si="5" ref="P5:P18">IF(O5+M5&lt;&gt;0,100*(O5/(O5+M5)),".")</f>
        <v>38.3916990920882</v>
      </c>
      <c r="Q5" s="25">
        <f>O5+M5</f>
        <v>771</v>
      </c>
    </row>
    <row r="6" spans="1:17" ht="15" customHeight="1">
      <c r="A6" s="21"/>
      <c r="B6" s="22" t="s">
        <v>9</v>
      </c>
      <c r="C6" s="23">
        <v>247</v>
      </c>
      <c r="D6" s="24">
        <f t="shared" si="0"/>
        <v>74.84848484848486</v>
      </c>
      <c r="E6" s="23">
        <v>83</v>
      </c>
      <c r="F6" s="24">
        <f t="shared" si="1"/>
        <v>25.151515151515152</v>
      </c>
      <c r="G6" s="25">
        <f aca="true" t="shared" si="6" ref="G6:G16">E6+C6</f>
        <v>330</v>
      </c>
      <c r="H6" s="23">
        <v>66</v>
      </c>
      <c r="I6" s="24">
        <f t="shared" si="2"/>
        <v>81.48148148148148</v>
      </c>
      <c r="J6" s="23">
        <v>15</v>
      </c>
      <c r="K6" s="24">
        <f t="shared" si="3"/>
        <v>18.51851851851852</v>
      </c>
      <c r="L6" s="25">
        <f aca="true" t="shared" si="7" ref="L6:L16">J6+H6</f>
        <v>81</v>
      </c>
      <c r="M6" s="23">
        <v>313</v>
      </c>
      <c r="N6" s="24">
        <f t="shared" si="4"/>
        <v>76.15571776155717</v>
      </c>
      <c r="O6" s="23">
        <v>98</v>
      </c>
      <c r="P6" s="26">
        <f t="shared" si="5"/>
        <v>23.844282238442823</v>
      </c>
      <c r="Q6" s="25">
        <f aca="true" t="shared" si="8" ref="Q6:Q16">O6+M6</f>
        <v>411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58.06451612903226</v>
      </c>
      <c r="E7" s="23">
        <v>13</v>
      </c>
      <c r="F7" s="24">
        <f t="shared" si="1"/>
        <v>41.935483870967744</v>
      </c>
      <c r="G7" s="25">
        <f t="shared" si="6"/>
        <v>31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si="7"/>
        <v>1</v>
      </c>
      <c r="M7" s="23">
        <v>18</v>
      </c>
      <c r="N7" s="24">
        <f t="shared" si="4"/>
        <v>56.25</v>
      </c>
      <c r="O7" s="23">
        <v>14</v>
      </c>
      <c r="P7" s="26">
        <f t="shared" si="5"/>
        <v>43.75</v>
      </c>
      <c r="Q7" s="25">
        <f t="shared" si="8"/>
        <v>32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1</v>
      </c>
      <c r="F8" s="24">
        <f t="shared" si="1"/>
        <v>100</v>
      </c>
      <c r="G8" s="25">
        <f t="shared" si="6"/>
        <v>1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>
        <f t="shared" si="4"/>
        <v>0</v>
      </c>
      <c r="O8" s="23">
        <v>1</v>
      </c>
      <c r="P8" s="26">
        <f t="shared" si="5"/>
        <v>100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27</v>
      </c>
      <c r="D9" s="24">
        <f t="shared" si="0"/>
        <v>79.41176470588235</v>
      </c>
      <c r="E9" s="23">
        <v>7</v>
      </c>
      <c r="F9" s="24">
        <f t="shared" si="1"/>
        <v>20.588235294117645</v>
      </c>
      <c r="G9" s="25">
        <f t="shared" si="6"/>
        <v>34</v>
      </c>
      <c r="H9" s="23">
        <v>7</v>
      </c>
      <c r="I9" s="24">
        <f t="shared" si="2"/>
        <v>77.77777777777779</v>
      </c>
      <c r="J9" s="23">
        <v>2</v>
      </c>
      <c r="K9" s="24">
        <f t="shared" si="3"/>
        <v>22.22222222222222</v>
      </c>
      <c r="L9" s="25">
        <f t="shared" si="7"/>
        <v>9</v>
      </c>
      <c r="M9" s="23">
        <v>34</v>
      </c>
      <c r="N9" s="24">
        <f t="shared" si="4"/>
        <v>79.06976744186046</v>
      </c>
      <c r="O9" s="23">
        <v>9</v>
      </c>
      <c r="P9" s="26">
        <f t="shared" si="5"/>
        <v>20.930232558139537</v>
      </c>
      <c r="Q9" s="25">
        <f t="shared" si="8"/>
        <v>43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</v>
      </c>
      <c r="F12" s="24">
        <f t="shared" si="1"/>
        <v>100</v>
      </c>
      <c r="G12" s="25">
        <f t="shared" si="6"/>
        <v>3</v>
      </c>
      <c r="H12" s="23">
        <v>0</v>
      </c>
      <c r="I12" s="24">
        <f t="shared" si="2"/>
        <v>0</v>
      </c>
      <c r="J12" s="23">
        <v>1</v>
      </c>
      <c r="K12" s="24">
        <f t="shared" si="3"/>
        <v>100</v>
      </c>
      <c r="L12" s="25">
        <f t="shared" si="7"/>
        <v>1</v>
      </c>
      <c r="M12" s="23">
        <v>0</v>
      </c>
      <c r="N12" s="24">
        <f t="shared" si="4"/>
        <v>0</v>
      </c>
      <c r="O12" s="23">
        <v>4</v>
      </c>
      <c r="P12" s="26">
        <f t="shared" si="5"/>
        <v>100</v>
      </c>
      <c r="Q12" s="25">
        <f t="shared" si="8"/>
        <v>4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34</v>
      </c>
      <c r="F13" s="24">
        <f t="shared" si="1"/>
        <v>100</v>
      </c>
      <c r="G13" s="25">
        <f t="shared" si="6"/>
        <v>34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34</v>
      </c>
      <c r="P13" s="26">
        <f t="shared" si="5"/>
        <v>100</v>
      </c>
      <c r="Q13" s="25">
        <f t="shared" si="8"/>
        <v>34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3</v>
      </c>
      <c r="F14" s="24">
        <f t="shared" si="1"/>
        <v>100</v>
      </c>
      <c r="G14" s="25">
        <f t="shared" si="6"/>
        <v>3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3</v>
      </c>
      <c r="P14" s="26">
        <f t="shared" si="5"/>
        <v>100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14</v>
      </c>
      <c r="F15" s="24">
        <f t="shared" si="1"/>
        <v>100</v>
      </c>
      <c r="G15" s="25">
        <f t="shared" si="6"/>
        <v>14</v>
      </c>
      <c r="H15" s="23">
        <v>0</v>
      </c>
      <c r="I15" s="24">
        <f t="shared" si="2"/>
        <v>0</v>
      </c>
      <c r="J15" s="23">
        <v>2</v>
      </c>
      <c r="K15" s="24">
        <f t="shared" si="3"/>
        <v>100</v>
      </c>
      <c r="L15" s="25">
        <f t="shared" si="7"/>
        <v>2</v>
      </c>
      <c r="M15" s="23">
        <v>0</v>
      </c>
      <c r="N15" s="24">
        <f t="shared" si="4"/>
        <v>0</v>
      </c>
      <c r="O15" s="23">
        <v>16</v>
      </c>
      <c r="P15" s="26">
        <f t="shared" si="5"/>
        <v>100</v>
      </c>
      <c r="Q15" s="25">
        <f t="shared" si="8"/>
        <v>16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8</v>
      </c>
      <c r="F16" s="24">
        <f t="shared" si="1"/>
        <v>100</v>
      </c>
      <c r="G16" s="25">
        <f t="shared" si="6"/>
        <v>8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8</v>
      </c>
      <c r="P16" s="26">
        <f t="shared" si="5"/>
        <v>100</v>
      </c>
      <c r="Q16" s="25">
        <f t="shared" si="8"/>
        <v>8</v>
      </c>
    </row>
    <row r="17" spans="1:17" ht="15" customHeight="1">
      <c r="A17" s="27"/>
      <c r="B17" s="28" t="s">
        <v>20</v>
      </c>
      <c r="C17" s="29">
        <v>3</v>
      </c>
      <c r="D17" s="30">
        <f t="shared" si="0"/>
        <v>27.27272727272727</v>
      </c>
      <c r="E17" s="29">
        <v>8</v>
      </c>
      <c r="F17" s="30">
        <f t="shared" si="1"/>
        <v>72.72727272727273</v>
      </c>
      <c r="G17" s="31">
        <f>E17+C17</f>
        <v>11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3</v>
      </c>
      <c r="N17" s="30">
        <f t="shared" si="4"/>
        <v>27.27272727272727</v>
      </c>
      <c r="O17" s="29">
        <v>8</v>
      </c>
      <c r="P17" s="32">
        <f t="shared" si="5"/>
        <v>72.72727272727273</v>
      </c>
      <c r="Q17" s="31">
        <f>O17+M17</f>
        <v>11</v>
      </c>
    </row>
    <row r="18" spans="1:17" s="39" customFormat="1" ht="15" customHeight="1">
      <c r="A18" s="33"/>
      <c r="B18" s="34" t="s">
        <v>21</v>
      </c>
      <c r="C18" s="35">
        <f>SUM(C5:C17)</f>
        <v>714</v>
      </c>
      <c r="D18" s="36">
        <f t="shared" si="0"/>
        <v>62.08695652173913</v>
      </c>
      <c r="E18" s="35">
        <f>SUM(E5:E17)</f>
        <v>436</v>
      </c>
      <c r="F18" s="36">
        <f t="shared" si="1"/>
        <v>37.913043478260875</v>
      </c>
      <c r="G18" s="37">
        <f>E18+C18</f>
        <v>1150</v>
      </c>
      <c r="H18" s="35">
        <f>SUM(H5:H17)</f>
        <v>129</v>
      </c>
      <c r="I18" s="36">
        <f t="shared" si="2"/>
        <v>70.1086956521739</v>
      </c>
      <c r="J18" s="35">
        <f>SUM(J5:J17)</f>
        <v>55</v>
      </c>
      <c r="K18" s="36">
        <f t="shared" si="3"/>
        <v>29.891304347826086</v>
      </c>
      <c r="L18" s="37">
        <f>J18+H18</f>
        <v>184</v>
      </c>
      <c r="M18" s="35">
        <f>SUM(M5:M17)</f>
        <v>843</v>
      </c>
      <c r="N18" s="36">
        <f t="shared" si="4"/>
        <v>63.19340329835082</v>
      </c>
      <c r="O18" s="35">
        <f>SUM(O5:O17)</f>
        <v>491</v>
      </c>
      <c r="P18" s="38">
        <f t="shared" si="5"/>
        <v>36.80659670164918</v>
      </c>
      <c r="Q18" s="37">
        <f>O18+M18</f>
        <v>1334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14.12.2011&amp;RKorbach</oddHeader>
    <oddFooter>&amp;R&amp;10Tabelle 51.2 mw</oddFooter>
  </headerFooter>
  <legacyDrawing r:id="rId2"/>
  <oleObjects>
    <oleObject progId="Word.Document.8" shapeId="5711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289</v>
      </c>
      <c r="D5" s="24">
        <f aca="true" t="shared" si="0" ref="D5:D18">IF(C5+E5&lt;&gt;0,100*(C5/(C5+E5)),".")</f>
        <v>64.22222222222223</v>
      </c>
      <c r="E5" s="23">
        <v>161</v>
      </c>
      <c r="F5" s="24">
        <f aca="true" t="shared" si="1" ref="F5:F18">IF(E5+C5&lt;&gt;0,100*(E5/(E5+C5)),".")</f>
        <v>35.77777777777777</v>
      </c>
      <c r="G5" s="25">
        <f>E5+C5</f>
        <v>450</v>
      </c>
      <c r="H5" s="23">
        <v>72</v>
      </c>
      <c r="I5" s="24">
        <f aca="true" t="shared" si="2" ref="I5:I18">IF(H5+J5&lt;&gt;0,100*(H5/(H5+J5)),".")</f>
        <v>51.42857142857142</v>
      </c>
      <c r="J5" s="23">
        <v>68</v>
      </c>
      <c r="K5" s="24">
        <f aca="true" t="shared" si="3" ref="K5:K18">IF(J5+H5&lt;&gt;0,100*(J5/(J5+H5)),".")</f>
        <v>48.57142857142857</v>
      </c>
      <c r="L5" s="25">
        <f>J5+H5</f>
        <v>140</v>
      </c>
      <c r="M5" s="23">
        <v>361</v>
      </c>
      <c r="N5" s="24">
        <f aca="true" t="shared" si="4" ref="N5:N18">IF(M5+O5&lt;&gt;0,100*(M5/(M5+O5)),".")</f>
        <v>61.186440677966104</v>
      </c>
      <c r="O5" s="23">
        <v>229</v>
      </c>
      <c r="P5" s="26">
        <f aca="true" t="shared" si="5" ref="P5:P18">IF(O5+M5&lt;&gt;0,100*(O5/(O5+M5)),".")</f>
        <v>38.813559322033896</v>
      </c>
      <c r="Q5" s="25">
        <f>O5+M5</f>
        <v>590</v>
      </c>
    </row>
    <row r="6" spans="1:17" ht="15" customHeight="1">
      <c r="A6" s="21"/>
      <c r="B6" s="22" t="s">
        <v>9</v>
      </c>
      <c r="C6" s="23">
        <v>233</v>
      </c>
      <c r="D6" s="24">
        <f t="shared" si="0"/>
        <v>79.5221843003413</v>
      </c>
      <c r="E6" s="23">
        <v>60</v>
      </c>
      <c r="F6" s="24">
        <f t="shared" si="1"/>
        <v>20.477815699658702</v>
      </c>
      <c r="G6" s="25">
        <f aca="true" t="shared" si="6" ref="G6:G16">E6+C6</f>
        <v>293</v>
      </c>
      <c r="H6" s="23">
        <v>74</v>
      </c>
      <c r="I6" s="24">
        <f t="shared" si="2"/>
        <v>81.31868131868131</v>
      </c>
      <c r="J6" s="23">
        <v>17</v>
      </c>
      <c r="K6" s="24">
        <f t="shared" si="3"/>
        <v>18.681318681318682</v>
      </c>
      <c r="L6" s="25">
        <f aca="true" t="shared" si="7" ref="L6:L16">J6+H6</f>
        <v>91</v>
      </c>
      <c r="M6" s="23">
        <v>307</v>
      </c>
      <c r="N6" s="24">
        <f t="shared" si="4"/>
        <v>79.94791666666666</v>
      </c>
      <c r="O6" s="23">
        <v>77</v>
      </c>
      <c r="P6" s="26">
        <f t="shared" si="5"/>
        <v>20.052083333333336</v>
      </c>
      <c r="Q6" s="25">
        <f aca="true" t="shared" si="8" ref="Q6:Q16">O6+M6</f>
        <v>384</v>
      </c>
    </row>
    <row r="7" spans="1:17" ht="15" customHeight="1">
      <c r="A7" s="21"/>
      <c r="B7" s="22" t="s">
        <v>10</v>
      </c>
      <c r="C7" s="23">
        <v>7</v>
      </c>
      <c r="D7" s="24">
        <f t="shared" si="0"/>
        <v>24.137931034482758</v>
      </c>
      <c r="E7" s="23">
        <v>22</v>
      </c>
      <c r="F7" s="24">
        <f t="shared" si="1"/>
        <v>75.86206896551724</v>
      </c>
      <c r="G7" s="25">
        <f t="shared" si="6"/>
        <v>29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si="7"/>
        <v>1</v>
      </c>
      <c r="M7" s="23">
        <v>8</v>
      </c>
      <c r="N7" s="24">
        <f t="shared" si="4"/>
        <v>26.666666666666668</v>
      </c>
      <c r="O7" s="23">
        <v>22</v>
      </c>
      <c r="P7" s="26">
        <f t="shared" si="5"/>
        <v>73.33333333333333</v>
      </c>
      <c r="Q7" s="25">
        <f t="shared" si="8"/>
        <v>30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100</v>
      </c>
      <c r="E9" s="23">
        <v>0</v>
      </c>
      <c r="F9" s="24">
        <f t="shared" si="1"/>
        <v>0</v>
      </c>
      <c r="G9" s="25">
        <f t="shared" si="6"/>
        <v>17</v>
      </c>
      <c r="H9" s="23">
        <v>5</v>
      </c>
      <c r="I9" s="24">
        <f t="shared" si="2"/>
        <v>83.33333333333334</v>
      </c>
      <c r="J9" s="23">
        <v>1</v>
      </c>
      <c r="K9" s="24">
        <f t="shared" si="3"/>
        <v>16.666666666666664</v>
      </c>
      <c r="L9" s="25">
        <f t="shared" si="7"/>
        <v>6</v>
      </c>
      <c r="M9" s="23">
        <v>22</v>
      </c>
      <c r="N9" s="24">
        <f t="shared" si="4"/>
        <v>95.65217391304348</v>
      </c>
      <c r="O9" s="23">
        <v>1</v>
      </c>
      <c r="P9" s="26">
        <f t="shared" si="5"/>
        <v>4.3478260869565215</v>
      </c>
      <c r="Q9" s="25">
        <f t="shared" si="8"/>
        <v>23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7</v>
      </c>
      <c r="F12" s="24">
        <f t="shared" si="1"/>
        <v>100</v>
      </c>
      <c r="G12" s="25">
        <f t="shared" si="6"/>
        <v>7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7</v>
      </c>
      <c r="P12" s="26">
        <f t="shared" si="5"/>
        <v>100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20</v>
      </c>
      <c r="F13" s="24">
        <f t="shared" si="1"/>
        <v>100</v>
      </c>
      <c r="G13" s="25">
        <f t="shared" si="6"/>
        <v>20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20</v>
      </c>
      <c r="P13" s="26">
        <f t="shared" si="5"/>
        <v>100</v>
      </c>
      <c r="Q13" s="25">
        <f t="shared" si="8"/>
        <v>20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</v>
      </c>
      <c r="F14" s="24">
        <f t="shared" si="1"/>
        <v>100</v>
      </c>
      <c r="G14" s="25">
        <f t="shared" si="6"/>
        <v>2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2</v>
      </c>
      <c r="P14" s="26">
        <f t="shared" si="5"/>
        <v>100</v>
      </c>
      <c r="Q14" s="25">
        <f t="shared" si="8"/>
        <v>2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16</v>
      </c>
      <c r="F15" s="24">
        <f t="shared" si="1"/>
        <v>100</v>
      </c>
      <c r="G15" s="25">
        <f t="shared" si="6"/>
        <v>16</v>
      </c>
      <c r="H15" s="23">
        <v>0</v>
      </c>
      <c r="I15" s="24">
        <f t="shared" si="2"/>
        <v>0</v>
      </c>
      <c r="J15" s="23">
        <v>6</v>
      </c>
      <c r="K15" s="24">
        <f t="shared" si="3"/>
        <v>100</v>
      </c>
      <c r="L15" s="25">
        <f t="shared" si="7"/>
        <v>6</v>
      </c>
      <c r="M15" s="23">
        <v>0</v>
      </c>
      <c r="N15" s="24">
        <f t="shared" si="4"/>
        <v>0</v>
      </c>
      <c r="O15" s="23">
        <v>22</v>
      </c>
      <c r="P15" s="26">
        <f t="shared" si="5"/>
        <v>100</v>
      </c>
      <c r="Q15" s="25">
        <f t="shared" si="8"/>
        <v>22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16.666666666666664</v>
      </c>
      <c r="E16" s="23">
        <v>10</v>
      </c>
      <c r="F16" s="24">
        <f t="shared" si="1"/>
        <v>83.33333333333334</v>
      </c>
      <c r="G16" s="25">
        <f t="shared" si="6"/>
        <v>12</v>
      </c>
      <c r="H16" s="23">
        <v>0</v>
      </c>
      <c r="I16" s="24">
        <f t="shared" si="2"/>
        <v>0</v>
      </c>
      <c r="J16" s="23">
        <v>1</v>
      </c>
      <c r="K16" s="24">
        <f t="shared" si="3"/>
        <v>100</v>
      </c>
      <c r="L16" s="25">
        <f t="shared" si="7"/>
        <v>1</v>
      </c>
      <c r="M16" s="23">
        <v>2</v>
      </c>
      <c r="N16" s="24">
        <f t="shared" si="4"/>
        <v>15.384615384615385</v>
      </c>
      <c r="O16" s="23">
        <v>11</v>
      </c>
      <c r="P16" s="26">
        <f t="shared" si="5"/>
        <v>84.61538461538461</v>
      </c>
      <c r="Q16" s="25">
        <f t="shared" si="8"/>
        <v>13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22.22222222222222</v>
      </c>
      <c r="E17" s="29">
        <v>7</v>
      </c>
      <c r="F17" s="30">
        <f t="shared" si="1"/>
        <v>77.77777777777779</v>
      </c>
      <c r="G17" s="31">
        <f>E17+C17</f>
        <v>9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2</v>
      </c>
      <c r="N17" s="30">
        <f t="shared" si="4"/>
        <v>22.22222222222222</v>
      </c>
      <c r="O17" s="29">
        <v>7</v>
      </c>
      <c r="P17" s="32">
        <f t="shared" si="5"/>
        <v>77.77777777777779</v>
      </c>
      <c r="Q17" s="31">
        <f>O17+M17</f>
        <v>9</v>
      </c>
    </row>
    <row r="18" spans="1:17" s="39" customFormat="1" ht="15" customHeight="1">
      <c r="A18" s="33"/>
      <c r="B18" s="34" t="s">
        <v>21</v>
      </c>
      <c r="C18" s="35">
        <f>SUM(C5:C17)</f>
        <v>550</v>
      </c>
      <c r="D18" s="36">
        <f t="shared" si="0"/>
        <v>64.32748538011695</v>
      </c>
      <c r="E18" s="35">
        <f>SUM(E5:E17)</f>
        <v>305</v>
      </c>
      <c r="F18" s="36">
        <f t="shared" si="1"/>
        <v>35.67251461988304</v>
      </c>
      <c r="G18" s="37">
        <f>E18+C18</f>
        <v>855</v>
      </c>
      <c r="H18" s="35">
        <f>SUM(H5:H17)</f>
        <v>152</v>
      </c>
      <c r="I18" s="36">
        <f t="shared" si="2"/>
        <v>62.04081632653061</v>
      </c>
      <c r="J18" s="35">
        <f>SUM(J5:J17)</f>
        <v>93</v>
      </c>
      <c r="K18" s="36">
        <f t="shared" si="3"/>
        <v>37.95918367346939</v>
      </c>
      <c r="L18" s="37">
        <f>J18+H18</f>
        <v>245</v>
      </c>
      <c r="M18" s="35">
        <f>SUM(M5:M17)</f>
        <v>702</v>
      </c>
      <c r="N18" s="36">
        <f t="shared" si="4"/>
        <v>63.81818181818182</v>
      </c>
      <c r="O18" s="35">
        <f>SUM(O5:O17)</f>
        <v>398</v>
      </c>
      <c r="P18" s="38">
        <f t="shared" si="5"/>
        <v>36.18181818181818</v>
      </c>
      <c r="Q18" s="37">
        <f>O18+M18</f>
        <v>1100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14.12.2011&amp;RLimburg</oddHeader>
    <oddFooter>&amp;R&amp;10Tabelle 51.2 mw</oddFooter>
  </headerFooter>
  <legacyDrawing r:id="rId2"/>
  <oleObjects>
    <oleObject progId="Word.Document.8" shapeId="571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2012-01-05T12:55:03Z</dcterms:created>
  <dcterms:modified xsi:type="dcterms:W3CDTF">2012-01-05T12:55:23Z</dcterms:modified>
  <cp:category/>
  <cp:version/>
  <cp:contentType/>
  <cp:contentStatus/>
</cp:coreProperties>
</file>