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nnaberg" sheetId="1" r:id="rId1"/>
    <sheet name="Bautzen" sheetId="2" r:id="rId2"/>
    <sheet name="Chemnitz" sheetId="3" r:id="rId3"/>
    <sheet name="Dresden" sheetId="4" r:id="rId4"/>
    <sheet name="Leipzig" sheetId="5" r:id="rId5"/>
    <sheet name="Oschatz" sheetId="6" r:id="rId6"/>
    <sheet name="Pirna" sheetId="7" r:id="rId7"/>
    <sheet name="Plauen" sheetId="8" r:id="rId8"/>
    <sheet name="Riesa" sheetId="9" r:id="rId9"/>
    <sheet name="Zwickau" sheetId="10" r:id="rId10"/>
  </sheets>
  <definedNames>
    <definedName name="_xlnm.Print_Area" localSheetId="0">'Annaberg'!$A$2:$Q$22</definedName>
    <definedName name="_xlnm.Print_Area" localSheetId="1">'Bautzen'!$A$2:$Q$22</definedName>
    <definedName name="_xlnm.Print_Area" localSheetId="2">'Chemnitz'!$A$2:$Q$22</definedName>
    <definedName name="_xlnm.Print_Area" localSheetId="3">'Dresden'!$A$2:$Q$22</definedName>
    <definedName name="_xlnm.Print_Area" localSheetId="4">'Leipzig'!$A$2:$Q$22</definedName>
    <definedName name="_xlnm.Print_Area" localSheetId="5">'Oschatz'!$A$2:$Q$22</definedName>
    <definedName name="_xlnm.Print_Area" localSheetId="6">'Pirna'!$A$2:$Q$22</definedName>
    <definedName name="_xlnm.Print_Area" localSheetId="7">'Plauen'!$A$2:$Q$22</definedName>
    <definedName name="_xlnm.Print_Area" localSheetId="8">'Riesa'!$A$2:$Q$22</definedName>
    <definedName name="_xlnm.Print_Area" localSheetId="9">'Zwickau'!$A$2:$Q$22</definedName>
  </definedNames>
  <calcPr fullCalcOnLoad="1"/>
</workbook>
</file>

<file path=xl/sharedStrings.xml><?xml version="1.0" encoding="utf-8"?>
<sst xmlns="http://schemas.openxmlformats.org/spreadsheetml/2006/main" count="360" uniqueCount="34">
  <si>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</si>
  <si>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</si>
  <si>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</si>
  <si>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</si>
  <si>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</si>
  <si>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</si>
  <si>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</si>
  <si>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</si>
  <si>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</si>
  <si>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</si>
  <si>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</si>
  <si>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</si>
  <si>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</si>
  <si>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</si>
  <si>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</si>
  <si>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</si>
  <si>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</si>
  <si>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</si>
  <si>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</si>
  <si>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</si>
  <si>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</si>
  <si>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</si>
  <si>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</si>
  <si>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Annaberg</t>
  </si>
  <si>
    <t>Quelle: Bundesinstitut für Berufsbildung, Erhebung zum 30. September 2011</t>
  </si>
  <si>
    <t>Neu abgeschlossene Ausbildungsverträge vom 01. Oktober 2010 bis zum 30. September 2011, unterteilt nach Zuständigkeitsbereichen und Geschlecht
 in Bautzen</t>
  </si>
  <si>
    <t>Neu abgeschlossene Ausbildungsverträge vom 01. Oktober 2010 bis zum 30. September 2011, unterteilt nach Zuständigkeitsbereichen und Geschlecht
 in Chemnitz</t>
  </si>
  <si>
    <t>Neu abgeschlossene Ausbildungsverträge vom 01. Oktober 2010 bis zum 30. September 2011, unterteilt nach Zuständigkeitsbereichen und Geschlecht
 in Dresden</t>
  </si>
  <si>
    <t>Neu abgeschlossene Ausbildungsverträge vom 01. Oktober 2010 bis zum 30. September 2011, unterteilt nach Zuständigkeitsbereichen und Geschlecht
 in Leipzig</t>
  </si>
  <si>
    <t>Neu abgeschlossene Ausbildungsverträge vom 01. Oktober 2010 bis zum 30. September 2011, unterteilt nach Zuständigkeitsbereichen und Geschlecht
 in Oschatz</t>
  </si>
  <si>
    <t>Neu abgeschlossene Ausbildungsverträge vom 01. Oktober 2010 bis zum 30. September 2011, unterteilt nach Zuständigkeitsbereichen und Geschlecht
 in Pirna</t>
  </si>
  <si>
    <t>Neu abgeschlossene Ausbildungsverträge vom 01. Oktober 2010 bis zum 30. September 2011, unterteilt nach Zuständigkeitsbereichen und Geschlecht
 in Plauen</t>
  </si>
  <si>
    <t>Neu abgeschlossene Ausbildungsverträge vom 01. Oktober 2010 bis zum 30. September 2011, unterteilt nach Zuständigkeitsbereichen und Geschlecht
 in Riesa</t>
  </si>
  <si>
    <t>Neu abgeschlossene Ausbildungsverträge vom 01. Oktober 2010 bis zum 30. September 2011, unterteilt nach Zuständigkeitsbereichen und Geschlecht
 in Zwickau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</si>
</sst>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18" fillId="0" borderId="15" xfId="51" applyFill="1" applyBorder="1" applyAlignment="1">
      <alignment horizontal="center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3" fontId="20" fillId="33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left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0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406</v>
      </c>
      <c r="D5" s="24">
        <f aca="true" t="shared" si="0" ref="D5:D18">IF(C5+E5&lt;&gt;0,100*(C5/(C5+E5)),".")</f>
        <v>66.55737704918033</v>
      </c>
      <c r="E5" s="23">
        <v>204</v>
      </c>
      <c r="F5" s="24">
        <f aca="true" t="shared" si="1" ref="F5:F18">IF(E5+C5&lt;&gt;0,100*(E5/(E5+C5)),".")</f>
        <v>33.442622950819676</v>
      </c>
      <c r="G5" s="25">
        <f>E5+C5</f>
        <v>610</v>
      </c>
      <c r="H5" s="23">
        <v>27</v>
      </c>
      <c r="I5" s="24">
        <f aca="true" t="shared" si="2" ref="I5:I18">IF(H5+J5&lt;&gt;0,100*(H5/(H5+J5)),".")</f>
        <v>61.36363636363637</v>
      </c>
      <c r="J5" s="23">
        <v>17</v>
      </c>
      <c r="K5" s="24">
        <f aca="true" t="shared" si="3" ref="K5:K18">IF(J5+H5&lt;&gt;0,100*(J5/(J5+H5)),".")</f>
        <v>38.63636363636363</v>
      </c>
      <c r="L5" s="25">
        <f>J5+H5</f>
        <v>44</v>
      </c>
      <c r="M5" s="23">
        <v>433</v>
      </c>
      <c r="N5" s="24">
        <f aca="true" t="shared" si="4" ref="N5:N18">IF(M5+O5&lt;&gt;0,100*(M5/(M5+O5)),".")</f>
        <v>66.20795107033639</v>
      </c>
      <c r="O5" s="23">
        <v>221</v>
      </c>
      <c r="P5" s="26">
        <f aca="true" t="shared" si="5" ref="P5:P18">IF(O5+M5&lt;&gt;0,100*(O5/(O5+M5)),".")</f>
        <v>33.79204892966361</v>
      </c>
      <c r="Q5" s="25">
        <f>O5+M5</f>
        <v>654</v>
      </c>
    </row>
    <row r="6" spans="1:17" ht="15" customHeight="1">
      <c r="A6" s="21"/>
      <c r="B6" s="22" t="s">
        <v>9</v>
      </c>
      <c r="C6" s="23">
        <v>181</v>
      </c>
      <c r="D6" s="24">
        <f t="shared" si="0"/>
        <v>74.79338842975206</v>
      </c>
      <c r="E6" s="23">
        <v>61</v>
      </c>
      <c r="F6" s="24">
        <f t="shared" si="1"/>
        <v>25.206611570247933</v>
      </c>
      <c r="G6" s="25">
        <f aca="true" t="shared" si="6" ref="G6:G16">E6+C6</f>
        <v>242</v>
      </c>
      <c r="H6" s="23">
        <v>8</v>
      </c>
      <c r="I6" s="24">
        <f t="shared" si="2"/>
        <v>72.72727272727273</v>
      </c>
      <c r="J6" s="23">
        <v>3</v>
      </c>
      <c r="K6" s="24">
        <f t="shared" si="3"/>
        <v>27.27272727272727</v>
      </c>
      <c r="L6" s="25">
        <f aca="true" t="shared" si="7" ref="L6:L16">J6+H6</f>
        <v>11</v>
      </c>
      <c r="M6" s="23">
        <v>189</v>
      </c>
      <c r="N6" s="24">
        <f t="shared" si="4"/>
        <v>74.70355731225297</v>
      </c>
      <c r="O6" s="23">
        <v>64</v>
      </c>
      <c r="P6" s="26">
        <f t="shared" si="5"/>
        <v>25.296442687747035</v>
      </c>
      <c r="Q6" s="25">
        <f aca="true" t="shared" si="8" ref="Q6:Q16">O6+M6</f>
        <v>253</v>
      </c>
    </row>
    <row r="7" spans="1:17" ht="15" customHeight="1">
      <c r="A7" s="21"/>
      <c r="B7" s="22" t="s">
        <v>10</v>
      </c>
      <c r="C7" s="23">
        <v>12</v>
      </c>
      <c r="D7" s="24">
        <f t="shared" si="0"/>
        <v>36.36363636363637</v>
      </c>
      <c r="E7" s="23">
        <v>21</v>
      </c>
      <c r="F7" s="24">
        <f t="shared" si="1"/>
        <v>63.63636363636363</v>
      </c>
      <c r="G7" s="25">
        <f t="shared" si="6"/>
        <v>33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12</v>
      </c>
      <c r="N7" s="24">
        <f t="shared" si="4"/>
        <v>36.36363636363637</v>
      </c>
      <c r="O7" s="23">
        <v>21</v>
      </c>
      <c r="P7" s="26">
        <f t="shared" si="5"/>
        <v>63.63636363636363</v>
      </c>
      <c r="Q7" s="25">
        <f t="shared" si="8"/>
        <v>33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27</v>
      </c>
      <c r="D9" s="24">
        <f t="shared" si="0"/>
        <v>72.97297297297297</v>
      </c>
      <c r="E9" s="23">
        <v>10</v>
      </c>
      <c r="F9" s="24">
        <f t="shared" si="1"/>
        <v>27.027027027027028</v>
      </c>
      <c r="G9" s="25">
        <f t="shared" si="6"/>
        <v>37</v>
      </c>
      <c r="H9" s="23">
        <v>5</v>
      </c>
      <c r="I9" s="24">
        <f t="shared" si="2"/>
        <v>83.33333333333334</v>
      </c>
      <c r="J9" s="23">
        <v>1</v>
      </c>
      <c r="K9" s="24">
        <f t="shared" si="3"/>
        <v>16.666666666666664</v>
      </c>
      <c r="L9" s="25">
        <f t="shared" si="7"/>
        <v>6</v>
      </c>
      <c r="M9" s="23">
        <v>32</v>
      </c>
      <c r="N9" s="24">
        <f t="shared" si="4"/>
        <v>74.4186046511628</v>
      </c>
      <c r="O9" s="23">
        <v>11</v>
      </c>
      <c r="P9" s="26">
        <f t="shared" si="5"/>
        <v>25.581395348837212</v>
      </c>
      <c r="Q9" s="25">
        <f t="shared" si="8"/>
        <v>43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16.666666666666664</v>
      </c>
      <c r="E10" s="23">
        <v>5</v>
      </c>
      <c r="F10" s="24">
        <f t="shared" si="1"/>
        <v>83.33333333333334</v>
      </c>
      <c r="G10" s="25">
        <f t="shared" si="6"/>
        <v>6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16.666666666666664</v>
      </c>
      <c r="O10" s="23">
        <v>5</v>
      </c>
      <c r="P10" s="26">
        <f t="shared" si="5"/>
        <v>83.33333333333334</v>
      </c>
      <c r="Q10" s="25">
        <f t="shared" si="8"/>
        <v>6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</v>
      </c>
      <c r="F12" s="24">
        <f t="shared" si="1"/>
        <v>100</v>
      </c>
      <c r="G12" s="25">
        <f t="shared" si="6"/>
        <v>1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1</v>
      </c>
      <c r="P12" s="26">
        <f t="shared" si="5"/>
        <v>100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10</v>
      </c>
      <c r="E13" s="23">
        <v>9</v>
      </c>
      <c r="F13" s="24">
        <f t="shared" si="1"/>
        <v>90</v>
      </c>
      <c r="G13" s="25">
        <f t="shared" si="6"/>
        <v>10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1</v>
      </c>
      <c r="N13" s="24">
        <f t="shared" si="4"/>
        <v>10</v>
      </c>
      <c r="O13" s="23">
        <v>9</v>
      </c>
      <c r="P13" s="26">
        <f t="shared" si="5"/>
        <v>90</v>
      </c>
      <c r="Q13" s="25">
        <f t="shared" si="8"/>
        <v>10</v>
      </c>
    </row>
    <row r="14" spans="1:17" ht="15" customHeight="1">
      <c r="A14" s="21"/>
      <c r="B14" s="22" t="s">
        <v>17</v>
      </c>
      <c r="C14" s="23">
        <v>0</v>
      </c>
      <c r="D14" s="24" t="str">
        <f t="shared" si="0"/>
        <v>.</v>
      </c>
      <c r="E14" s="23">
        <v>0</v>
      </c>
      <c r="F14" s="24" t="str">
        <f t="shared" si="1"/>
        <v>.</v>
      </c>
      <c r="G14" s="25">
        <f t="shared" si="6"/>
        <v>0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f>C14+H14</f>
        <v>0</v>
      </c>
      <c r="N14" s="24" t="str">
        <f t="shared" si="4"/>
        <v>.</v>
      </c>
      <c r="O14" s="23">
        <v>0</v>
      </c>
      <c r="P14" s="26" t="str">
        <f t="shared" si="5"/>
        <v>.</v>
      </c>
      <c r="Q14" s="25">
        <f t="shared" si="8"/>
        <v>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11</v>
      </c>
      <c r="F15" s="24">
        <f t="shared" si="1"/>
        <v>100</v>
      </c>
      <c r="G15" s="25">
        <f t="shared" si="6"/>
        <v>11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11</v>
      </c>
      <c r="P15" s="26">
        <f t="shared" si="5"/>
        <v>100</v>
      </c>
      <c r="Q15" s="25">
        <f t="shared" si="8"/>
        <v>11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2</v>
      </c>
      <c r="F16" s="24">
        <f t="shared" si="1"/>
        <v>100</v>
      </c>
      <c r="G16" s="25">
        <f t="shared" si="6"/>
        <v>2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2</v>
      </c>
      <c r="P16" s="26">
        <f t="shared" si="5"/>
        <v>100</v>
      </c>
      <c r="Q16" s="25">
        <f t="shared" si="8"/>
        <v>2</v>
      </c>
    </row>
    <row r="17" spans="1:17" ht="15" customHeight="1">
      <c r="A17" s="27"/>
      <c r="B17" s="28" t="s">
        <v>20</v>
      </c>
      <c r="C17" s="29">
        <v>1</v>
      </c>
      <c r="D17" s="30">
        <f t="shared" si="0"/>
        <v>9.090909090909092</v>
      </c>
      <c r="E17" s="29">
        <v>10</v>
      </c>
      <c r="F17" s="30">
        <f t="shared" si="1"/>
        <v>90.9090909090909</v>
      </c>
      <c r="G17" s="31">
        <f>E17+C17</f>
        <v>11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1</v>
      </c>
      <c r="N17" s="30">
        <f t="shared" si="4"/>
        <v>9.090909090909092</v>
      </c>
      <c r="O17" s="29">
        <v>10</v>
      </c>
      <c r="P17" s="32">
        <f t="shared" si="5"/>
        <v>90.9090909090909</v>
      </c>
      <c r="Q17" s="31">
        <f>O17+M17</f>
        <v>11</v>
      </c>
    </row>
    <row r="18" spans="1:17" s="39" customFormat="1" ht="15" customHeight="1">
      <c r="A18" s="33"/>
      <c r="B18" s="34" t="s">
        <v>21</v>
      </c>
      <c r="C18" s="35">
        <f>SUM(C5:C17)</f>
        <v>629</v>
      </c>
      <c r="D18" s="36">
        <f t="shared" si="0"/>
        <v>65.31671858774662</v>
      </c>
      <c r="E18" s="35">
        <f>SUM(E5:E17)</f>
        <v>334</v>
      </c>
      <c r="F18" s="36">
        <f t="shared" si="1"/>
        <v>34.68328141225337</v>
      </c>
      <c r="G18" s="37">
        <f>E18+C18</f>
        <v>963</v>
      </c>
      <c r="H18" s="35">
        <f>SUM(H5:H17)</f>
        <v>40</v>
      </c>
      <c r="I18" s="36">
        <f t="shared" si="2"/>
        <v>65.57377049180327</v>
      </c>
      <c r="J18" s="35">
        <f>SUM(J5:J17)</f>
        <v>21</v>
      </c>
      <c r="K18" s="36">
        <f t="shared" si="3"/>
        <v>34.42622950819672</v>
      </c>
      <c r="L18" s="37">
        <f>J18+H18</f>
        <v>61</v>
      </c>
      <c r="M18" s="35">
        <f>SUM(M5:M17)</f>
        <v>669</v>
      </c>
      <c r="N18" s="36">
        <f t="shared" si="4"/>
        <v>65.33203125</v>
      </c>
      <c r="O18" s="35">
        <f>SUM(O5:O17)</f>
        <v>355</v>
      </c>
      <c r="P18" s="38">
        <f t="shared" si="5"/>
        <v>34.66796875</v>
      </c>
      <c r="Q18" s="37">
        <f>O18+M18</f>
        <v>1024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14.12.2011&amp;RAnnaberg</oddHeader>
    <oddFooter>&amp;R&amp;10Tabelle 51.2 mw</oddFooter>
  </headerFooter>
  <legacyDrawing r:id="rId2"/>
  <oleObjects>
    <oleObject progId="Word.Document.8" shapeId="6617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797</v>
      </c>
      <c r="D5" s="24">
        <f aca="true" t="shared" si="0" ref="D5:D18">IF(C5+E5&lt;&gt;0,100*(C5/(C5+E5)),".")</f>
        <v>60.424564063684606</v>
      </c>
      <c r="E5" s="23">
        <v>522</v>
      </c>
      <c r="F5" s="24">
        <f aca="true" t="shared" si="1" ref="F5:F18">IF(E5+C5&lt;&gt;0,100*(E5/(E5+C5)),".")</f>
        <v>39.57543593631539</v>
      </c>
      <c r="G5" s="25">
        <f>E5+C5</f>
        <v>1319</v>
      </c>
      <c r="H5" s="23">
        <v>112</v>
      </c>
      <c r="I5" s="24">
        <f aca="true" t="shared" si="2" ref="I5:I18">IF(H5+J5&lt;&gt;0,100*(H5/(H5+J5)),".")</f>
        <v>50</v>
      </c>
      <c r="J5" s="23">
        <v>112</v>
      </c>
      <c r="K5" s="24">
        <f aca="true" t="shared" si="3" ref="K5:K18">IF(J5+H5&lt;&gt;0,100*(J5/(J5+H5)),".")</f>
        <v>50</v>
      </c>
      <c r="L5" s="25">
        <f>J5+H5</f>
        <v>224</v>
      </c>
      <c r="M5" s="23">
        <v>909</v>
      </c>
      <c r="N5" s="24">
        <f aca="true" t="shared" si="4" ref="N5:N18">IF(M5+O5&lt;&gt;0,100*(M5/(M5+O5)),".")</f>
        <v>58.91121192482177</v>
      </c>
      <c r="O5" s="23">
        <v>634</v>
      </c>
      <c r="P5" s="26">
        <f aca="true" t="shared" si="5" ref="P5:P18">IF(O5+M5&lt;&gt;0,100*(O5/(O5+M5)),".")</f>
        <v>41.08878807517822</v>
      </c>
      <c r="Q5" s="25">
        <f>O5+M5</f>
        <v>1543</v>
      </c>
    </row>
    <row r="6" spans="1:17" ht="15" customHeight="1">
      <c r="A6" s="21"/>
      <c r="B6" s="22" t="s">
        <v>9</v>
      </c>
      <c r="C6" s="23">
        <v>311</v>
      </c>
      <c r="D6" s="24">
        <f t="shared" si="0"/>
        <v>74.22434367541766</v>
      </c>
      <c r="E6" s="23">
        <v>108</v>
      </c>
      <c r="F6" s="24">
        <f t="shared" si="1"/>
        <v>25.775656324582343</v>
      </c>
      <c r="G6" s="25">
        <f aca="true" t="shared" si="6" ref="G6:G16">E6+C6</f>
        <v>419</v>
      </c>
      <c r="H6" s="23">
        <v>25</v>
      </c>
      <c r="I6" s="24">
        <f t="shared" si="2"/>
        <v>78.125</v>
      </c>
      <c r="J6" s="23">
        <v>7</v>
      </c>
      <c r="K6" s="24">
        <f t="shared" si="3"/>
        <v>21.875</v>
      </c>
      <c r="L6" s="25">
        <f aca="true" t="shared" si="7" ref="L6:L16">J6+H6</f>
        <v>32</v>
      </c>
      <c r="M6" s="23">
        <v>336</v>
      </c>
      <c r="N6" s="24">
        <f t="shared" si="4"/>
        <v>74.50110864745011</v>
      </c>
      <c r="O6" s="23">
        <v>115</v>
      </c>
      <c r="P6" s="26">
        <f t="shared" si="5"/>
        <v>25.49889135254989</v>
      </c>
      <c r="Q6" s="25">
        <f aca="true" t="shared" si="8" ref="Q6:Q16">O6+M6</f>
        <v>451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32.35294117647059</v>
      </c>
      <c r="E7" s="23">
        <v>23</v>
      </c>
      <c r="F7" s="24">
        <f t="shared" si="1"/>
        <v>67.64705882352942</v>
      </c>
      <c r="G7" s="25">
        <f t="shared" si="6"/>
        <v>34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11</v>
      </c>
      <c r="N7" s="24">
        <f t="shared" si="4"/>
        <v>32.35294117647059</v>
      </c>
      <c r="O7" s="23">
        <v>23</v>
      </c>
      <c r="P7" s="26">
        <f t="shared" si="5"/>
        <v>67.64705882352942</v>
      </c>
      <c r="Q7" s="25">
        <f t="shared" si="8"/>
        <v>34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27</v>
      </c>
      <c r="D9" s="24">
        <f t="shared" si="0"/>
        <v>62.7906976744186</v>
      </c>
      <c r="E9" s="23">
        <v>16</v>
      </c>
      <c r="F9" s="24">
        <f t="shared" si="1"/>
        <v>37.2093023255814</v>
      </c>
      <c r="G9" s="25">
        <f t="shared" si="6"/>
        <v>43</v>
      </c>
      <c r="H9" s="23">
        <v>8</v>
      </c>
      <c r="I9" s="24">
        <f t="shared" si="2"/>
        <v>53.333333333333336</v>
      </c>
      <c r="J9" s="23">
        <v>7</v>
      </c>
      <c r="K9" s="24">
        <f t="shared" si="3"/>
        <v>46.666666666666664</v>
      </c>
      <c r="L9" s="25">
        <f t="shared" si="7"/>
        <v>15</v>
      </c>
      <c r="M9" s="23">
        <v>35</v>
      </c>
      <c r="N9" s="24">
        <f t="shared" si="4"/>
        <v>60.3448275862069</v>
      </c>
      <c r="O9" s="23">
        <v>23</v>
      </c>
      <c r="P9" s="26">
        <f t="shared" si="5"/>
        <v>39.6551724137931</v>
      </c>
      <c r="Q9" s="25">
        <f t="shared" si="8"/>
        <v>58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8</v>
      </c>
      <c r="F10" s="24">
        <f t="shared" si="1"/>
        <v>100</v>
      </c>
      <c r="G10" s="25">
        <f t="shared" si="6"/>
        <v>8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8</v>
      </c>
      <c r="P10" s="26">
        <f t="shared" si="5"/>
        <v>100</v>
      </c>
      <c r="Q10" s="25">
        <f t="shared" si="8"/>
        <v>8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5</v>
      </c>
      <c r="E13" s="23">
        <v>19</v>
      </c>
      <c r="F13" s="24">
        <f t="shared" si="1"/>
        <v>95</v>
      </c>
      <c r="G13" s="25">
        <f t="shared" si="6"/>
        <v>20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1</v>
      </c>
      <c r="N13" s="24">
        <f t="shared" si="4"/>
        <v>5</v>
      </c>
      <c r="O13" s="23">
        <v>19</v>
      </c>
      <c r="P13" s="26">
        <f t="shared" si="5"/>
        <v>95</v>
      </c>
      <c r="Q13" s="25">
        <f t="shared" si="8"/>
        <v>20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50</v>
      </c>
      <c r="E14" s="23">
        <v>1</v>
      </c>
      <c r="F14" s="24">
        <f t="shared" si="1"/>
        <v>50</v>
      </c>
      <c r="G14" s="25">
        <f t="shared" si="6"/>
        <v>2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1</v>
      </c>
      <c r="N14" s="24">
        <f t="shared" si="4"/>
        <v>50</v>
      </c>
      <c r="O14" s="23">
        <v>1</v>
      </c>
      <c r="P14" s="26">
        <f t="shared" si="5"/>
        <v>50</v>
      </c>
      <c r="Q14" s="25">
        <f t="shared" si="8"/>
        <v>2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3.4482758620689653</v>
      </c>
      <c r="E15" s="23">
        <v>28</v>
      </c>
      <c r="F15" s="24">
        <f t="shared" si="1"/>
        <v>96.55172413793103</v>
      </c>
      <c r="G15" s="25">
        <f t="shared" si="6"/>
        <v>29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1</v>
      </c>
      <c r="N15" s="24">
        <f t="shared" si="4"/>
        <v>3.4482758620689653</v>
      </c>
      <c r="O15" s="23">
        <v>28</v>
      </c>
      <c r="P15" s="26">
        <f t="shared" si="5"/>
        <v>96.55172413793103</v>
      </c>
      <c r="Q15" s="25">
        <f t="shared" si="8"/>
        <v>29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12</v>
      </c>
      <c r="F16" s="24">
        <f t="shared" si="1"/>
        <v>100</v>
      </c>
      <c r="G16" s="25">
        <f t="shared" si="6"/>
        <v>12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12</v>
      </c>
      <c r="P16" s="26">
        <f t="shared" si="5"/>
        <v>100</v>
      </c>
      <c r="Q16" s="25">
        <f t="shared" si="8"/>
        <v>12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21.052631578947366</v>
      </c>
      <c r="E17" s="29">
        <v>15</v>
      </c>
      <c r="F17" s="30">
        <f t="shared" si="1"/>
        <v>78.94736842105263</v>
      </c>
      <c r="G17" s="31">
        <f>E17+C17</f>
        <v>19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4</v>
      </c>
      <c r="N17" s="30">
        <f t="shared" si="4"/>
        <v>21.052631578947366</v>
      </c>
      <c r="O17" s="29">
        <v>15</v>
      </c>
      <c r="P17" s="32">
        <f t="shared" si="5"/>
        <v>78.94736842105263</v>
      </c>
      <c r="Q17" s="31">
        <f>O17+M17</f>
        <v>19</v>
      </c>
    </row>
    <row r="18" spans="1:17" s="39" customFormat="1" ht="15" customHeight="1">
      <c r="A18" s="33"/>
      <c r="B18" s="34" t="s">
        <v>21</v>
      </c>
      <c r="C18" s="35">
        <f>SUM(C5:C17)</f>
        <v>1153</v>
      </c>
      <c r="D18" s="36">
        <f t="shared" si="0"/>
        <v>60.5249343832021</v>
      </c>
      <c r="E18" s="35">
        <f>SUM(E5:E17)</f>
        <v>752</v>
      </c>
      <c r="F18" s="36">
        <f t="shared" si="1"/>
        <v>39.4750656167979</v>
      </c>
      <c r="G18" s="37">
        <f>E18+C18</f>
        <v>1905</v>
      </c>
      <c r="H18" s="35">
        <f>SUM(H5:H17)</f>
        <v>145</v>
      </c>
      <c r="I18" s="36">
        <f t="shared" si="2"/>
        <v>53.50553505535055</v>
      </c>
      <c r="J18" s="35">
        <f>SUM(J5:J17)</f>
        <v>126</v>
      </c>
      <c r="K18" s="36">
        <f t="shared" si="3"/>
        <v>46.494464944649444</v>
      </c>
      <c r="L18" s="37">
        <f>J18+H18</f>
        <v>271</v>
      </c>
      <c r="M18" s="35">
        <f>SUM(M5:M17)</f>
        <v>1298</v>
      </c>
      <c r="N18" s="36">
        <f t="shared" si="4"/>
        <v>59.65073529411765</v>
      </c>
      <c r="O18" s="35">
        <f>SUM(O5:O17)</f>
        <v>878</v>
      </c>
      <c r="P18" s="38">
        <f t="shared" si="5"/>
        <v>40.349264705882355</v>
      </c>
      <c r="Q18" s="37">
        <f>O18+M18</f>
        <v>2176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14.12.2011&amp;RZwickau</oddHeader>
    <oddFooter>&amp;R&amp;10Tabelle 51.2 mw</oddFooter>
  </headerFooter>
  <legacyDrawing r:id="rId2"/>
  <oleObjects>
    <oleObject progId="Word.Document.8" shapeId="661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906</v>
      </c>
      <c r="D5" s="24">
        <f aca="true" t="shared" si="0" ref="D5:D18">IF(C5+E5&lt;&gt;0,100*(C5/(C5+E5)),".")</f>
        <v>61.96990424076607</v>
      </c>
      <c r="E5" s="23">
        <v>556</v>
      </c>
      <c r="F5" s="24">
        <f aca="true" t="shared" si="1" ref="F5:F18">IF(E5+C5&lt;&gt;0,100*(E5/(E5+C5)),".")</f>
        <v>38.03009575923393</v>
      </c>
      <c r="G5" s="25">
        <f>E5+C5</f>
        <v>1462</v>
      </c>
      <c r="H5" s="23">
        <v>86</v>
      </c>
      <c r="I5" s="24">
        <f aca="true" t="shared" si="2" ref="I5:I18">IF(H5+J5&lt;&gt;0,100*(H5/(H5+J5)),".")</f>
        <v>53.41614906832298</v>
      </c>
      <c r="J5" s="23">
        <v>75</v>
      </c>
      <c r="K5" s="24">
        <f aca="true" t="shared" si="3" ref="K5:K18">IF(J5+H5&lt;&gt;0,100*(J5/(J5+H5)),".")</f>
        <v>46.58385093167702</v>
      </c>
      <c r="L5" s="25">
        <f>J5+H5</f>
        <v>161</v>
      </c>
      <c r="M5" s="23">
        <v>992</v>
      </c>
      <c r="N5" s="24">
        <f aca="true" t="shared" si="4" ref="N5:N18">IF(M5+O5&lt;&gt;0,100*(M5/(M5+O5)),".")</f>
        <v>61.12138016019717</v>
      </c>
      <c r="O5" s="23">
        <v>631</v>
      </c>
      <c r="P5" s="26">
        <f aca="true" t="shared" si="5" ref="P5:P18">IF(O5+M5&lt;&gt;0,100*(O5/(O5+M5)),".")</f>
        <v>38.87861983980284</v>
      </c>
      <c r="Q5" s="25">
        <f>O5+M5</f>
        <v>1623</v>
      </c>
    </row>
    <row r="6" spans="1:17" ht="15" customHeight="1">
      <c r="A6" s="21"/>
      <c r="B6" s="22" t="s">
        <v>9</v>
      </c>
      <c r="C6" s="23">
        <v>388</v>
      </c>
      <c r="D6" s="24">
        <f t="shared" si="0"/>
        <v>74.04580152671755</v>
      </c>
      <c r="E6" s="23">
        <v>136</v>
      </c>
      <c r="F6" s="24">
        <f t="shared" si="1"/>
        <v>25.954198473282442</v>
      </c>
      <c r="G6" s="25">
        <f aca="true" t="shared" si="6" ref="G6:G16">E6+C6</f>
        <v>524</v>
      </c>
      <c r="H6" s="23">
        <v>63</v>
      </c>
      <c r="I6" s="24">
        <f t="shared" si="2"/>
        <v>88.73239436619718</v>
      </c>
      <c r="J6" s="23">
        <v>8</v>
      </c>
      <c r="K6" s="24">
        <f t="shared" si="3"/>
        <v>11.267605633802818</v>
      </c>
      <c r="L6" s="25">
        <f aca="true" t="shared" si="7" ref="L6:L16">J6+H6</f>
        <v>71</v>
      </c>
      <c r="M6" s="23">
        <v>451</v>
      </c>
      <c r="N6" s="24">
        <f t="shared" si="4"/>
        <v>75.7983193277311</v>
      </c>
      <c r="O6" s="23">
        <v>144</v>
      </c>
      <c r="P6" s="26">
        <f t="shared" si="5"/>
        <v>24.201680672268907</v>
      </c>
      <c r="Q6" s="25">
        <f aca="true" t="shared" si="8" ref="Q6:Q16">O6+M6</f>
        <v>595</v>
      </c>
    </row>
    <row r="7" spans="1:17" ht="15" customHeight="1">
      <c r="A7" s="21"/>
      <c r="B7" s="22" t="s">
        <v>10</v>
      </c>
      <c r="C7" s="23">
        <v>16</v>
      </c>
      <c r="D7" s="24">
        <f t="shared" si="0"/>
        <v>29.629629629629626</v>
      </c>
      <c r="E7" s="23">
        <v>38</v>
      </c>
      <c r="F7" s="24">
        <f t="shared" si="1"/>
        <v>70.37037037037037</v>
      </c>
      <c r="G7" s="25">
        <f t="shared" si="6"/>
        <v>54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16</v>
      </c>
      <c r="N7" s="24">
        <f t="shared" si="4"/>
        <v>29.629629629629626</v>
      </c>
      <c r="O7" s="23">
        <v>38</v>
      </c>
      <c r="P7" s="26">
        <f t="shared" si="5"/>
        <v>70.37037037037037</v>
      </c>
      <c r="Q7" s="25">
        <f t="shared" si="8"/>
        <v>54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79</v>
      </c>
      <c r="D9" s="24">
        <f t="shared" si="0"/>
        <v>75.23809523809524</v>
      </c>
      <c r="E9" s="23">
        <v>26</v>
      </c>
      <c r="F9" s="24">
        <f t="shared" si="1"/>
        <v>24.761904761904763</v>
      </c>
      <c r="G9" s="25">
        <f t="shared" si="6"/>
        <v>105</v>
      </c>
      <c r="H9" s="23">
        <v>9</v>
      </c>
      <c r="I9" s="24">
        <f t="shared" si="2"/>
        <v>90</v>
      </c>
      <c r="J9" s="23">
        <v>1</v>
      </c>
      <c r="K9" s="24">
        <f t="shared" si="3"/>
        <v>10</v>
      </c>
      <c r="L9" s="25">
        <f t="shared" si="7"/>
        <v>10</v>
      </c>
      <c r="M9" s="23">
        <v>88</v>
      </c>
      <c r="N9" s="24">
        <f t="shared" si="4"/>
        <v>76.52173913043478</v>
      </c>
      <c r="O9" s="23">
        <v>27</v>
      </c>
      <c r="P9" s="26">
        <f t="shared" si="5"/>
        <v>23.47826086956522</v>
      </c>
      <c r="Q9" s="25">
        <f t="shared" si="8"/>
        <v>115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19</v>
      </c>
      <c r="F10" s="24">
        <f t="shared" si="1"/>
        <v>100</v>
      </c>
      <c r="G10" s="25">
        <f t="shared" si="6"/>
        <v>19</v>
      </c>
      <c r="H10" s="23">
        <v>1</v>
      </c>
      <c r="I10" s="24">
        <f t="shared" si="2"/>
        <v>50</v>
      </c>
      <c r="J10" s="23">
        <v>1</v>
      </c>
      <c r="K10" s="24">
        <f t="shared" si="3"/>
        <v>50</v>
      </c>
      <c r="L10" s="25">
        <f t="shared" si="7"/>
        <v>2</v>
      </c>
      <c r="M10" s="23">
        <v>1</v>
      </c>
      <c r="N10" s="24">
        <f t="shared" si="4"/>
        <v>4.761904761904762</v>
      </c>
      <c r="O10" s="23">
        <v>20</v>
      </c>
      <c r="P10" s="26">
        <f t="shared" si="5"/>
        <v>95.23809523809523</v>
      </c>
      <c r="Q10" s="25">
        <f t="shared" si="8"/>
        <v>21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33.33333333333333</v>
      </c>
      <c r="E12" s="23">
        <v>2</v>
      </c>
      <c r="F12" s="24">
        <f t="shared" si="1"/>
        <v>66.66666666666666</v>
      </c>
      <c r="G12" s="25">
        <f t="shared" si="6"/>
        <v>3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</v>
      </c>
      <c r="N12" s="24">
        <f t="shared" si="4"/>
        <v>33.33333333333333</v>
      </c>
      <c r="O12" s="23">
        <v>2</v>
      </c>
      <c r="P12" s="26">
        <f t="shared" si="5"/>
        <v>66.66666666666666</v>
      </c>
      <c r="Q12" s="25">
        <f t="shared" si="8"/>
        <v>3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3.4482758620689653</v>
      </c>
      <c r="E13" s="23">
        <v>28</v>
      </c>
      <c r="F13" s="24">
        <f t="shared" si="1"/>
        <v>96.55172413793103</v>
      </c>
      <c r="G13" s="25">
        <f t="shared" si="6"/>
        <v>29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1</v>
      </c>
      <c r="N13" s="24">
        <f t="shared" si="4"/>
        <v>3.4482758620689653</v>
      </c>
      <c r="O13" s="23">
        <v>28</v>
      </c>
      <c r="P13" s="26">
        <f t="shared" si="5"/>
        <v>96.55172413793103</v>
      </c>
      <c r="Q13" s="25">
        <f t="shared" si="8"/>
        <v>29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4</v>
      </c>
      <c r="F14" s="24">
        <f t="shared" si="1"/>
        <v>100</v>
      </c>
      <c r="G14" s="25">
        <f t="shared" si="6"/>
        <v>4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4</v>
      </c>
      <c r="P14" s="26">
        <f t="shared" si="5"/>
        <v>100</v>
      </c>
      <c r="Q14" s="25">
        <f t="shared" si="8"/>
        <v>4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19</v>
      </c>
      <c r="F15" s="24">
        <f t="shared" si="1"/>
        <v>100</v>
      </c>
      <c r="G15" s="25">
        <f t="shared" si="6"/>
        <v>19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19</v>
      </c>
      <c r="P15" s="26">
        <f t="shared" si="5"/>
        <v>100</v>
      </c>
      <c r="Q15" s="25">
        <f t="shared" si="8"/>
        <v>19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8</v>
      </c>
      <c r="F16" s="24">
        <f t="shared" si="1"/>
        <v>100</v>
      </c>
      <c r="G16" s="25">
        <f t="shared" si="6"/>
        <v>8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8</v>
      </c>
      <c r="P16" s="26">
        <f t="shared" si="5"/>
        <v>100</v>
      </c>
      <c r="Q16" s="25">
        <f t="shared" si="8"/>
        <v>8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28.57142857142857</v>
      </c>
      <c r="E17" s="29">
        <v>10</v>
      </c>
      <c r="F17" s="30">
        <f t="shared" si="1"/>
        <v>71.42857142857143</v>
      </c>
      <c r="G17" s="31">
        <f>E17+C17</f>
        <v>14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4</v>
      </c>
      <c r="N17" s="30">
        <f t="shared" si="4"/>
        <v>28.57142857142857</v>
      </c>
      <c r="O17" s="29">
        <v>10</v>
      </c>
      <c r="P17" s="32">
        <f t="shared" si="5"/>
        <v>71.42857142857143</v>
      </c>
      <c r="Q17" s="31">
        <f>O17+M17</f>
        <v>14</v>
      </c>
    </row>
    <row r="18" spans="1:17" s="39" customFormat="1" ht="15" customHeight="1">
      <c r="A18" s="33"/>
      <c r="B18" s="34" t="s">
        <v>21</v>
      </c>
      <c r="C18" s="35">
        <f>SUM(C5:C17)</f>
        <v>1395</v>
      </c>
      <c r="D18" s="36">
        <f t="shared" si="0"/>
        <v>62.24899598393574</v>
      </c>
      <c r="E18" s="35">
        <f>SUM(E5:E17)</f>
        <v>846</v>
      </c>
      <c r="F18" s="36">
        <f t="shared" si="1"/>
        <v>37.75100401606426</v>
      </c>
      <c r="G18" s="37">
        <f>E18+C18</f>
        <v>2241</v>
      </c>
      <c r="H18" s="35">
        <f>SUM(H5:H17)</f>
        <v>159</v>
      </c>
      <c r="I18" s="36">
        <f t="shared" si="2"/>
        <v>65.1639344262295</v>
      </c>
      <c r="J18" s="35">
        <f>SUM(J5:J17)</f>
        <v>85</v>
      </c>
      <c r="K18" s="36">
        <f t="shared" si="3"/>
        <v>34.83606557377049</v>
      </c>
      <c r="L18" s="37">
        <f>J18+H18</f>
        <v>244</v>
      </c>
      <c r="M18" s="35">
        <f>SUM(M5:M17)</f>
        <v>1554</v>
      </c>
      <c r="N18" s="36">
        <f t="shared" si="4"/>
        <v>62.53521126760564</v>
      </c>
      <c r="O18" s="35">
        <f>SUM(O5:O17)</f>
        <v>931</v>
      </c>
      <c r="P18" s="38">
        <f t="shared" si="5"/>
        <v>37.46478873239437</v>
      </c>
      <c r="Q18" s="37">
        <f>O18+M18</f>
        <v>2485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14.12.2011&amp;RBautzen</oddHeader>
    <oddFooter>&amp;R&amp;10Tabelle 51.2 mw</oddFooter>
  </headerFooter>
  <legacyDrawing r:id="rId2"/>
  <oleObjects>
    <oleObject progId="Word.Document.8" shapeId="661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901</v>
      </c>
      <c r="D5" s="24">
        <f aca="true" t="shared" si="0" ref="D5:D18">IF(C5+E5&lt;&gt;0,100*(C5/(C5+E5)),".")</f>
        <v>61.08474576271187</v>
      </c>
      <c r="E5" s="23">
        <v>574</v>
      </c>
      <c r="F5" s="24">
        <f aca="true" t="shared" si="1" ref="F5:F18">IF(E5+C5&lt;&gt;0,100*(E5/(E5+C5)),".")</f>
        <v>38.91525423728814</v>
      </c>
      <c r="G5" s="25">
        <f>E5+C5</f>
        <v>1475</v>
      </c>
      <c r="H5" s="23">
        <v>103</v>
      </c>
      <c r="I5" s="24">
        <f aca="true" t="shared" si="2" ref="I5:I18">IF(H5+J5&lt;&gt;0,100*(H5/(H5+J5)),".")</f>
        <v>61.30952380952381</v>
      </c>
      <c r="J5" s="23">
        <v>65</v>
      </c>
      <c r="K5" s="24">
        <f aca="true" t="shared" si="3" ref="K5:K18">IF(J5+H5&lt;&gt;0,100*(J5/(J5+H5)),".")</f>
        <v>38.69047619047619</v>
      </c>
      <c r="L5" s="25">
        <f>J5+H5</f>
        <v>168</v>
      </c>
      <c r="M5" s="23">
        <v>1004</v>
      </c>
      <c r="N5" s="24">
        <f aca="true" t="shared" si="4" ref="N5:N18">IF(M5+O5&lt;&gt;0,100*(M5/(M5+O5)),".")</f>
        <v>61.10772976262934</v>
      </c>
      <c r="O5" s="23">
        <v>639</v>
      </c>
      <c r="P5" s="26">
        <f aca="true" t="shared" si="5" ref="P5:P18">IF(O5+M5&lt;&gt;0,100*(O5/(O5+M5)),".")</f>
        <v>38.89227023737066</v>
      </c>
      <c r="Q5" s="25">
        <f>O5+M5</f>
        <v>1643</v>
      </c>
    </row>
    <row r="6" spans="1:17" ht="15" customHeight="1">
      <c r="A6" s="21"/>
      <c r="B6" s="22" t="s">
        <v>9</v>
      </c>
      <c r="C6" s="23">
        <v>408</v>
      </c>
      <c r="D6" s="24">
        <f t="shared" si="0"/>
        <v>70.58823529411765</v>
      </c>
      <c r="E6" s="23">
        <v>170</v>
      </c>
      <c r="F6" s="24">
        <f t="shared" si="1"/>
        <v>29.411764705882355</v>
      </c>
      <c r="G6" s="25">
        <f aca="true" t="shared" si="6" ref="G6:G16">E6+C6</f>
        <v>578</v>
      </c>
      <c r="H6" s="23">
        <v>30</v>
      </c>
      <c r="I6" s="24">
        <f t="shared" si="2"/>
        <v>81.08108108108108</v>
      </c>
      <c r="J6" s="23">
        <v>7</v>
      </c>
      <c r="K6" s="24">
        <f t="shared" si="3"/>
        <v>18.91891891891892</v>
      </c>
      <c r="L6" s="25">
        <f aca="true" t="shared" si="7" ref="L6:L16">J6+H6</f>
        <v>37</v>
      </c>
      <c r="M6" s="23">
        <v>438</v>
      </c>
      <c r="N6" s="24">
        <f t="shared" si="4"/>
        <v>71.21951219512195</v>
      </c>
      <c r="O6" s="23">
        <v>177</v>
      </c>
      <c r="P6" s="26">
        <f t="shared" si="5"/>
        <v>28.780487804878046</v>
      </c>
      <c r="Q6" s="25">
        <f aca="true" t="shared" si="8" ref="Q6:Q16">O6+M6</f>
        <v>615</v>
      </c>
    </row>
    <row r="7" spans="1:17" ht="15" customHeight="1">
      <c r="A7" s="21"/>
      <c r="B7" s="22" t="s">
        <v>10</v>
      </c>
      <c r="C7" s="23">
        <v>34</v>
      </c>
      <c r="D7" s="24">
        <f t="shared" si="0"/>
        <v>35.051546391752574</v>
      </c>
      <c r="E7" s="23">
        <v>63</v>
      </c>
      <c r="F7" s="24">
        <f t="shared" si="1"/>
        <v>64.94845360824742</v>
      </c>
      <c r="G7" s="25">
        <f t="shared" si="6"/>
        <v>97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34</v>
      </c>
      <c r="N7" s="24">
        <f t="shared" si="4"/>
        <v>35.051546391752574</v>
      </c>
      <c r="O7" s="23">
        <v>63</v>
      </c>
      <c r="P7" s="26">
        <f t="shared" si="5"/>
        <v>64.94845360824742</v>
      </c>
      <c r="Q7" s="25">
        <f t="shared" si="8"/>
        <v>97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52</v>
      </c>
      <c r="D9" s="24">
        <f t="shared" si="0"/>
        <v>70.27027027027027</v>
      </c>
      <c r="E9" s="23">
        <v>22</v>
      </c>
      <c r="F9" s="24">
        <f t="shared" si="1"/>
        <v>29.72972972972973</v>
      </c>
      <c r="G9" s="25">
        <f t="shared" si="6"/>
        <v>74</v>
      </c>
      <c r="H9" s="23">
        <v>4</v>
      </c>
      <c r="I9" s="24">
        <f t="shared" si="2"/>
        <v>57.14285714285714</v>
      </c>
      <c r="J9" s="23">
        <v>3</v>
      </c>
      <c r="K9" s="24">
        <f t="shared" si="3"/>
        <v>42.857142857142854</v>
      </c>
      <c r="L9" s="25">
        <f t="shared" si="7"/>
        <v>7</v>
      </c>
      <c r="M9" s="23">
        <v>56</v>
      </c>
      <c r="N9" s="24">
        <f t="shared" si="4"/>
        <v>69.1358024691358</v>
      </c>
      <c r="O9" s="23">
        <v>25</v>
      </c>
      <c r="P9" s="26">
        <f t="shared" si="5"/>
        <v>30.864197530864196</v>
      </c>
      <c r="Q9" s="25">
        <f t="shared" si="8"/>
        <v>81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16</v>
      </c>
      <c r="E10" s="23">
        <v>21</v>
      </c>
      <c r="F10" s="24">
        <f t="shared" si="1"/>
        <v>84</v>
      </c>
      <c r="G10" s="25">
        <f t="shared" si="6"/>
        <v>25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4</v>
      </c>
      <c r="N10" s="24">
        <f t="shared" si="4"/>
        <v>16</v>
      </c>
      <c r="O10" s="23">
        <v>21</v>
      </c>
      <c r="P10" s="26">
        <f t="shared" si="5"/>
        <v>84</v>
      </c>
      <c r="Q10" s="25">
        <f t="shared" si="8"/>
        <v>25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2.631578947368421</v>
      </c>
      <c r="E13" s="23">
        <v>37</v>
      </c>
      <c r="F13" s="24">
        <f t="shared" si="1"/>
        <v>97.36842105263158</v>
      </c>
      <c r="G13" s="25">
        <f t="shared" si="6"/>
        <v>38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1</v>
      </c>
      <c r="N13" s="24">
        <f t="shared" si="4"/>
        <v>2.564102564102564</v>
      </c>
      <c r="O13" s="23">
        <v>38</v>
      </c>
      <c r="P13" s="26">
        <f t="shared" si="5"/>
        <v>97.43589743589743</v>
      </c>
      <c r="Q13" s="25">
        <f t="shared" si="8"/>
        <v>39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4</v>
      </c>
      <c r="F14" s="24">
        <f t="shared" si="1"/>
        <v>100</v>
      </c>
      <c r="G14" s="25">
        <f t="shared" si="6"/>
        <v>4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4</v>
      </c>
      <c r="P14" s="26">
        <f t="shared" si="5"/>
        <v>100</v>
      </c>
      <c r="Q14" s="25">
        <f t="shared" si="8"/>
        <v>4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25</v>
      </c>
      <c r="F15" s="24">
        <f t="shared" si="1"/>
        <v>100</v>
      </c>
      <c r="G15" s="25">
        <f t="shared" si="6"/>
        <v>25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25</v>
      </c>
      <c r="P15" s="26">
        <f t="shared" si="5"/>
        <v>100</v>
      </c>
      <c r="Q15" s="25">
        <f t="shared" si="8"/>
        <v>25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4.761904761904762</v>
      </c>
      <c r="E16" s="23">
        <v>20</v>
      </c>
      <c r="F16" s="24">
        <f t="shared" si="1"/>
        <v>95.23809523809523</v>
      </c>
      <c r="G16" s="25">
        <f t="shared" si="6"/>
        <v>21</v>
      </c>
      <c r="H16" s="23">
        <v>1</v>
      </c>
      <c r="I16" s="24">
        <f t="shared" si="2"/>
        <v>50</v>
      </c>
      <c r="J16" s="23">
        <v>1</v>
      </c>
      <c r="K16" s="24">
        <f t="shared" si="3"/>
        <v>50</v>
      </c>
      <c r="L16" s="25">
        <f t="shared" si="7"/>
        <v>2</v>
      </c>
      <c r="M16" s="23">
        <v>2</v>
      </c>
      <c r="N16" s="24">
        <f t="shared" si="4"/>
        <v>8.695652173913043</v>
      </c>
      <c r="O16" s="23">
        <v>21</v>
      </c>
      <c r="P16" s="26">
        <f t="shared" si="5"/>
        <v>91.30434782608695</v>
      </c>
      <c r="Q16" s="25">
        <f t="shared" si="8"/>
        <v>23</v>
      </c>
    </row>
    <row r="17" spans="1:17" ht="15" customHeight="1">
      <c r="A17" s="27"/>
      <c r="B17" s="28" t="s">
        <v>20</v>
      </c>
      <c r="C17" s="29">
        <v>10</v>
      </c>
      <c r="D17" s="30">
        <f t="shared" si="0"/>
        <v>38.46153846153847</v>
      </c>
      <c r="E17" s="29">
        <v>16</v>
      </c>
      <c r="F17" s="30">
        <f t="shared" si="1"/>
        <v>61.53846153846154</v>
      </c>
      <c r="G17" s="31">
        <f>E17+C17</f>
        <v>26</v>
      </c>
      <c r="H17" s="29">
        <v>1</v>
      </c>
      <c r="I17" s="30">
        <f t="shared" si="2"/>
        <v>100</v>
      </c>
      <c r="J17" s="29">
        <v>0</v>
      </c>
      <c r="K17" s="30">
        <f t="shared" si="3"/>
        <v>0</v>
      </c>
      <c r="L17" s="31">
        <f>J17+H17</f>
        <v>1</v>
      </c>
      <c r="M17" s="29">
        <v>11</v>
      </c>
      <c r="N17" s="30">
        <f t="shared" si="4"/>
        <v>40.74074074074074</v>
      </c>
      <c r="O17" s="29">
        <v>16</v>
      </c>
      <c r="P17" s="32">
        <f t="shared" si="5"/>
        <v>59.25925925925925</v>
      </c>
      <c r="Q17" s="31">
        <f>O17+M17</f>
        <v>27</v>
      </c>
    </row>
    <row r="18" spans="1:17" s="39" customFormat="1" ht="15" customHeight="1">
      <c r="A18" s="33"/>
      <c r="B18" s="34" t="s">
        <v>21</v>
      </c>
      <c r="C18" s="35">
        <f>SUM(C5:C17)</f>
        <v>1411</v>
      </c>
      <c r="D18" s="36">
        <f t="shared" si="0"/>
        <v>59.71223021582733</v>
      </c>
      <c r="E18" s="35">
        <f>SUM(E5:E17)</f>
        <v>952</v>
      </c>
      <c r="F18" s="36">
        <f t="shared" si="1"/>
        <v>40.28776978417266</v>
      </c>
      <c r="G18" s="37">
        <f>E18+C18</f>
        <v>2363</v>
      </c>
      <c r="H18" s="35">
        <f>SUM(H5:H17)</f>
        <v>139</v>
      </c>
      <c r="I18" s="36">
        <f t="shared" si="2"/>
        <v>64.35185185185185</v>
      </c>
      <c r="J18" s="35">
        <f>SUM(J5:J17)</f>
        <v>77</v>
      </c>
      <c r="K18" s="36">
        <f t="shared" si="3"/>
        <v>35.648148148148145</v>
      </c>
      <c r="L18" s="37">
        <f>J18+H18</f>
        <v>216</v>
      </c>
      <c r="M18" s="35">
        <f>SUM(M5:M17)</f>
        <v>1550</v>
      </c>
      <c r="N18" s="36">
        <f t="shared" si="4"/>
        <v>60.100814269096546</v>
      </c>
      <c r="O18" s="35">
        <f>SUM(O5:O17)</f>
        <v>1029</v>
      </c>
      <c r="P18" s="38">
        <f t="shared" si="5"/>
        <v>39.899185730903454</v>
      </c>
      <c r="Q18" s="37">
        <f>O18+M18</f>
        <v>2579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14.12.2011&amp;RChemnitz</oddHeader>
    <oddFooter>&amp;R&amp;10Tabelle 51.2 mw</oddFooter>
  </headerFooter>
  <legacyDrawing r:id="rId2"/>
  <oleObjects>
    <oleObject progId="Word.Document.8" shapeId="6617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1308</v>
      </c>
      <c r="D5" s="24">
        <f aca="true" t="shared" si="0" ref="D5:D18">IF(C5+E5&lt;&gt;0,100*(C5/(C5+E5)),".")</f>
        <v>59.5357305416477</v>
      </c>
      <c r="E5" s="23">
        <v>889</v>
      </c>
      <c r="F5" s="24">
        <f aca="true" t="shared" si="1" ref="F5:F18">IF(E5+C5&lt;&gt;0,100*(E5/(E5+C5)),".")</f>
        <v>40.4642694583523</v>
      </c>
      <c r="G5" s="25">
        <f>E5+C5</f>
        <v>2197</v>
      </c>
      <c r="H5" s="23">
        <v>167</v>
      </c>
      <c r="I5" s="24">
        <f aca="true" t="shared" si="2" ref="I5:I18">IF(H5+J5&lt;&gt;0,100*(H5/(H5+J5)),".")</f>
        <v>50</v>
      </c>
      <c r="J5" s="23">
        <v>167</v>
      </c>
      <c r="K5" s="24">
        <f aca="true" t="shared" si="3" ref="K5:K18">IF(J5+H5&lt;&gt;0,100*(J5/(J5+H5)),".")</f>
        <v>50</v>
      </c>
      <c r="L5" s="25">
        <f>J5+H5</f>
        <v>334</v>
      </c>
      <c r="M5" s="23">
        <v>1475</v>
      </c>
      <c r="N5" s="24">
        <f aca="true" t="shared" si="4" ref="N5:N18">IF(M5+O5&lt;&gt;0,100*(M5/(M5+O5)),".")</f>
        <v>58.277360726985385</v>
      </c>
      <c r="O5" s="23">
        <v>1056</v>
      </c>
      <c r="P5" s="26">
        <f aca="true" t="shared" si="5" ref="P5:P18">IF(O5+M5&lt;&gt;0,100*(O5/(O5+M5)),".")</f>
        <v>41.722639273014615</v>
      </c>
      <c r="Q5" s="25">
        <f>O5+M5</f>
        <v>2531</v>
      </c>
    </row>
    <row r="6" spans="1:17" ht="15" customHeight="1">
      <c r="A6" s="21"/>
      <c r="B6" s="22" t="s">
        <v>9</v>
      </c>
      <c r="C6" s="23">
        <v>359</v>
      </c>
      <c r="D6" s="24">
        <f t="shared" si="0"/>
        <v>64.91862567811934</v>
      </c>
      <c r="E6" s="23">
        <v>194</v>
      </c>
      <c r="F6" s="24">
        <f t="shared" si="1"/>
        <v>35.081374321880645</v>
      </c>
      <c r="G6" s="25">
        <f aca="true" t="shared" si="6" ref="G6:G16">E6+C6</f>
        <v>553</v>
      </c>
      <c r="H6" s="23">
        <v>41</v>
      </c>
      <c r="I6" s="24">
        <f t="shared" si="2"/>
        <v>82</v>
      </c>
      <c r="J6" s="23">
        <v>9</v>
      </c>
      <c r="K6" s="24">
        <f t="shared" si="3"/>
        <v>18</v>
      </c>
      <c r="L6" s="25">
        <f aca="true" t="shared" si="7" ref="L6:L16">J6+H6</f>
        <v>50</v>
      </c>
      <c r="M6" s="23">
        <v>400</v>
      </c>
      <c r="N6" s="24">
        <f t="shared" si="4"/>
        <v>66.33499170812604</v>
      </c>
      <c r="O6" s="23">
        <v>203</v>
      </c>
      <c r="P6" s="26">
        <f t="shared" si="5"/>
        <v>33.66500829187397</v>
      </c>
      <c r="Q6" s="25">
        <f aca="true" t="shared" si="8" ref="Q6:Q16">O6+M6</f>
        <v>603</v>
      </c>
    </row>
    <row r="7" spans="1:17" ht="15" customHeight="1">
      <c r="A7" s="21"/>
      <c r="B7" s="22" t="s">
        <v>10</v>
      </c>
      <c r="C7" s="23">
        <v>64</v>
      </c>
      <c r="D7" s="24">
        <f t="shared" si="0"/>
        <v>43.24324324324324</v>
      </c>
      <c r="E7" s="23">
        <v>84</v>
      </c>
      <c r="F7" s="24">
        <f t="shared" si="1"/>
        <v>56.75675675675676</v>
      </c>
      <c r="G7" s="25">
        <f t="shared" si="6"/>
        <v>148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64</v>
      </c>
      <c r="N7" s="24">
        <f t="shared" si="4"/>
        <v>43.24324324324324</v>
      </c>
      <c r="O7" s="23">
        <v>84</v>
      </c>
      <c r="P7" s="26">
        <f t="shared" si="5"/>
        <v>56.75675675675676</v>
      </c>
      <c r="Q7" s="25">
        <f t="shared" si="8"/>
        <v>148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60</v>
      </c>
      <c r="D9" s="24">
        <f t="shared" si="0"/>
        <v>65.93406593406593</v>
      </c>
      <c r="E9" s="23">
        <v>31</v>
      </c>
      <c r="F9" s="24">
        <f t="shared" si="1"/>
        <v>34.065934065934066</v>
      </c>
      <c r="G9" s="25">
        <f t="shared" si="6"/>
        <v>91</v>
      </c>
      <c r="H9" s="23">
        <v>9</v>
      </c>
      <c r="I9" s="24">
        <f t="shared" si="2"/>
        <v>56.25</v>
      </c>
      <c r="J9" s="23">
        <v>7</v>
      </c>
      <c r="K9" s="24">
        <f t="shared" si="3"/>
        <v>43.75</v>
      </c>
      <c r="L9" s="25">
        <f t="shared" si="7"/>
        <v>16</v>
      </c>
      <c r="M9" s="23">
        <v>69</v>
      </c>
      <c r="N9" s="24">
        <f t="shared" si="4"/>
        <v>64.48598130841121</v>
      </c>
      <c r="O9" s="23">
        <v>38</v>
      </c>
      <c r="P9" s="26">
        <f t="shared" si="5"/>
        <v>35.51401869158878</v>
      </c>
      <c r="Q9" s="25">
        <f t="shared" si="8"/>
        <v>107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13.636363636363635</v>
      </c>
      <c r="E10" s="23">
        <v>38</v>
      </c>
      <c r="F10" s="24">
        <f t="shared" si="1"/>
        <v>86.36363636363636</v>
      </c>
      <c r="G10" s="25">
        <f t="shared" si="6"/>
        <v>44</v>
      </c>
      <c r="H10" s="23">
        <v>1</v>
      </c>
      <c r="I10" s="24">
        <f t="shared" si="2"/>
        <v>100</v>
      </c>
      <c r="J10" s="23">
        <v>0</v>
      </c>
      <c r="K10" s="24">
        <f t="shared" si="3"/>
        <v>0</v>
      </c>
      <c r="L10" s="25">
        <f t="shared" si="7"/>
        <v>1</v>
      </c>
      <c r="M10" s="23">
        <v>7</v>
      </c>
      <c r="N10" s="24">
        <f t="shared" si="4"/>
        <v>15.555555555555555</v>
      </c>
      <c r="O10" s="23">
        <v>38</v>
      </c>
      <c r="P10" s="26">
        <f t="shared" si="5"/>
        <v>84.44444444444444</v>
      </c>
      <c r="Q10" s="25">
        <f t="shared" si="8"/>
        <v>45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3</v>
      </c>
      <c r="F12" s="24">
        <f t="shared" si="1"/>
        <v>100</v>
      </c>
      <c r="G12" s="25">
        <f t="shared" si="6"/>
        <v>3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3</v>
      </c>
      <c r="P12" s="26">
        <f t="shared" si="5"/>
        <v>100</v>
      </c>
      <c r="Q12" s="25">
        <f t="shared" si="8"/>
        <v>3</v>
      </c>
    </row>
    <row r="13" spans="1:17" ht="15" customHeight="1">
      <c r="A13" s="21"/>
      <c r="B13" s="22" t="s">
        <v>16</v>
      </c>
      <c r="C13" s="23">
        <v>6</v>
      </c>
      <c r="D13" s="24">
        <f t="shared" si="0"/>
        <v>8.955223880597014</v>
      </c>
      <c r="E13" s="23">
        <v>61</v>
      </c>
      <c r="F13" s="24">
        <f t="shared" si="1"/>
        <v>91.04477611940298</v>
      </c>
      <c r="G13" s="25">
        <f t="shared" si="6"/>
        <v>67</v>
      </c>
      <c r="H13" s="23">
        <v>0</v>
      </c>
      <c r="I13" s="24">
        <f t="shared" si="2"/>
        <v>0</v>
      </c>
      <c r="J13" s="23">
        <v>2</v>
      </c>
      <c r="K13" s="24">
        <f t="shared" si="3"/>
        <v>100</v>
      </c>
      <c r="L13" s="25">
        <f t="shared" si="7"/>
        <v>2</v>
      </c>
      <c r="M13" s="23">
        <v>6</v>
      </c>
      <c r="N13" s="24">
        <f t="shared" si="4"/>
        <v>8.695652173913043</v>
      </c>
      <c r="O13" s="23">
        <v>63</v>
      </c>
      <c r="P13" s="26">
        <f t="shared" si="5"/>
        <v>91.30434782608695</v>
      </c>
      <c r="Q13" s="25">
        <f t="shared" si="8"/>
        <v>69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7</v>
      </c>
      <c r="F14" s="24">
        <f t="shared" si="1"/>
        <v>100</v>
      </c>
      <c r="G14" s="25">
        <f t="shared" si="6"/>
        <v>7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7</v>
      </c>
      <c r="P14" s="26">
        <f t="shared" si="5"/>
        <v>100</v>
      </c>
      <c r="Q14" s="25">
        <f t="shared" si="8"/>
        <v>7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51</v>
      </c>
      <c r="F15" s="24">
        <f t="shared" si="1"/>
        <v>100</v>
      </c>
      <c r="G15" s="25">
        <f t="shared" si="6"/>
        <v>51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51</v>
      </c>
      <c r="P15" s="26">
        <f t="shared" si="5"/>
        <v>100</v>
      </c>
      <c r="Q15" s="25">
        <f t="shared" si="8"/>
        <v>51</v>
      </c>
    </row>
    <row r="16" spans="1:17" ht="15" customHeight="1">
      <c r="A16" s="21"/>
      <c r="B16" s="22" t="s">
        <v>19</v>
      </c>
      <c r="C16" s="23">
        <v>6</v>
      </c>
      <c r="D16" s="24">
        <f t="shared" si="0"/>
        <v>8.695652173913043</v>
      </c>
      <c r="E16" s="23">
        <v>63</v>
      </c>
      <c r="F16" s="24">
        <f t="shared" si="1"/>
        <v>91.30434782608695</v>
      </c>
      <c r="G16" s="25">
        <f t="shared" si="6"/>
        <v>69</v>
      </c>
      <c r="H16" s="23">
        <v>0</v>
      </c>
      <c r="I16" s="24">
        <f t="shared" si="2"/>
        <v>0</v>
      </c>
      <c r="J16" s="23">
        <v>2</v>
      </c>
      <c r="K16" s="24">
        <f t="shared" si="3"/>
        <v>100</v>
      </c>
      <c r="L16" s="25">
        <f t="shared" si="7"/>
        <v>2</v>
      </c>
      <c r="M16" s="23">
        <v>6</v>
      </c>
      <c r="N16" s="24">
        <f t="shared" si="4"/>
        <v>8.450704225352112</v>
      </c>
      <c r="O16" s="23">
        <v>65</v>
      </c>
      <c r="P16" s="26">
        <f t="shared" si="5"/>
        <v>91.54929577464789</v>
      </c>
      <c r="Q16" s="25">
        <f t="shared" si="8"/>
        <v>71</v>
      </c>
    </row>
    <row r="17" spans="1:17" ht="15" customHeight="1">
      <c r="A17" s="27"/>
      <c r="B17" s="28" t="s">
        <v>20</v>
      </c>
      <c r="C17" s="29">
        <v>19</v>
      </c>
      <c r="D17" s="30">
        <f t="shared" si="0"/>
        <v>34.54545454545455</v>
      </c>
      <c r="E17" s="29">
        <v>36</v>
      </c>
      <c r="F17" s="30">
        <f t="shared" si="1"/>
        <v>65.45454545454545</v>
      </c>
      <c r="G17" s="31">
        <f>E17+C17</f>
        <v>55</v>
      </c>
      <c r="H17" s="29">
        <v>0</v>
      </c>
      <c r="I17" s="30">
        <f t="shared" si="2"/>
        <v>0</v>
      </c>
      <c r="J17" s="29">
        <v>8</v>
      </c>
      <c r="K17" s="30">
        <f t="shared" si="3"/>
        <v>100</v>
      </c>
      <c r="L17" s="31">
        <f>J17+H17</f>
        <v>8</v>
      </c>
      <c r="M17" s="29">
        <v>19</v>
      </c>
      <c r="N17" s="30">
        <f t="shared" si="4"/>
        <v>30.158730158730158</v>
      </c>
      <c r="O17" s="29">
        <v>44</v>
      </c>
      <c r="P17" s="32">
        <f t="shared" si="5"/>
        <v>69.84126984126983</v>
      </c>
      <c r="Q17" s="31">
        <f>O17+M17</f>
        <v>63</v>
      </c>
    </row>
    <row r="18" spans="1:17" s="39" customFormat="1" ht="15" customHeight="1">
      <c r="A18" s="33"/>
      <c r="B18" s="34" t="s">
        <v>21</v>
      </c>
      <c r="C18" s="35">
        <f>SUM(C5:C17)</f>
        <v>1828</v>
      </c>
      <c r="D18" s="36">
        <f t="shared" si="0"/>
        <v>55.64687975646879</v>
      </c>
      <c r="E18" s="35">
        <f>SUM(E5:E17)</f>
        <v>1457</v>
      </c>
      <c r="F18" s="36">
        <f t="shared" si="1"/>
        <v>44.3531202435312</v>
      </c>
      <c r="G18" s="37">
        <f>E18+C18</f>
        <v>3285</v>
      </c>
      <c r="H18" s="35">
        <f>SUM(H5:H17)</f>
        <v>218</v>
      </c>
      <c r="I18" s="36">
        <f t="shared" si="2"/>
        <v>52.78450363196126</v>
      </c>
      <c r="J18" s="35">
        <f>SUM(J5:J17)</f>
        <v>195</v>
      </c>
      <c r="K18" s="36">
        <f t="shared" si="3"/>
        <v>47.21549636803874</v>
      </c>
      <c r="L18" s="37">
        <f>J18+H18</f>
        <v>413</v>
      </c>
      <c r="M18" s="35">
        <f>SUM(M5:M17)</f>
        <v>2046</v>
      </c>
      <c r="N18" s="36">
        <f t="shared" si="4"/>
        <v>55.32720389399676</v>
      </c>
      <c r="O18" s="35">
        <f>SUM(O5:O17)</f>
        <v>1652</v>
      </c>
      <c r="P18" s="38">
        <f t="shared" si="5"/>
        <v>44.67279610600324</v>
      </c>
      <c r="Q18" s="37">
        <f>O18+M18</f>
        <v>3698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14.12.2011&amp;RDresden</oddHeader>
    <oddFooter>&amp;R&amp;10Tabelle 51.2 mw</oddFooter>
  </headerFooter>
  <legacyDrawing r:id="rId2"/>
  <oleObjects>
    <oleObject progId="Word.Document.8" shapeId="6617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1524</v>
      </c>
      <c r="D5" s="24">
        <f aca="true" t="shared" si="0" ref="D5:D18">IF(C5+E5&lt;&gt;0,100*(C5/(C5+E5)),".")</f>
        <v>59.00116144018583</v>
      </c>
      <c r="E5" s="23">
        <v>1059</v>
      </c>
      <c r="F5" s="24">
        <f aca="true" t="shared" si="1" ref="F5:F18">IF(E5+C5&lt;&gt;0,100*(E5/(E5+C5)),".")</f>
        <v>40.998838559814175</v>
      </c>
      <c r="G5" s="25">
        <f>E5+C5</f>
        <v>2583</v>
      </c>
      <c r="H5" s="23">
        <v>144</v>
      </c>
      <c r="I5" s="24">
        <f aca="true" t="shared" si="2" ref="I5:I18">IF(H5+J5&lt;&gt;0,100*(H5/(H5+J5)),".")</f>
        <v>52.17391304347826</v>
      </c>
      <c r="J5" s="23">
        <v>132</v>
      </c>
      <c r="K5" s="24">
        <f aca="true" t="shared" si="3" ref="K5:K18">IF(J5+H5&lt;&gt;0,100*(J5/(J5+H5)),".")</f>
        <v>47.82608695652174</v>
      </c>
      <c r="L5" s="25">
        <f>J5+H5</f>
        <v>276</v>
      </c>
      <c r="M5" s="23">
        <v>1668</v>
      </c>
      <c r="N5" s="24">
        <f aca="true" t="shared" si="4" ref="N5:N18">IF(M5+O5&lt;&gt;0,100*(M5/(M5+O5)),".")</f>
        <v>58.3420776495278</v>
      </c>
      <c r="O5" s="23">
        <v>1191</v>
      </c>
      <c r="P5" s="26">
        <f aca="true" t="shared" si="5" ref="P5:P18">IF(O5+M5&lt;&gt;0,100*(O5/(O5+M5)),".")</f>
        <v>41.65792235047219</v>
      </c>
      <c r="Q5" s="25">
        <f>O5+M5</f>
        <v>2859</v>
      </c>
    </row>
    <row r="6" spans="1:17" ht="15" customHeight="1">
      <c r="A6" s="21"/>
      <c r="B6" s="22" t="s">
        <v>9</v>
      </c>
      <c r="C6" s="23">
        <v>603</v>
      </c>
      <c r="D6" s="24">
        <f t="shared" si="0"/>
        <v>67.98196166854565</v>
      </c>
      <c r="E6" s="23">
        <v>284</v>
      </c>
      <c r="F6" s="24">
        <f t="shared" si="1"/>
        <v>32.01803833145434</v>
      </c>
      <c r="G6" s="25">
        <f aca="true" t="shared" si="6" ref="G6:G16">E6+C6</f>
        <v>887</v>
      </c>
      <c r="H6" s="23">
        <v>108</v>
      </c>
      <c r="I6" s="24">
        <f t="shared" si="2"/>
        <v>61.36363636363637</v>
      </c>
      <c r="J6" s="23">
        <v>68</v>
      </c>
      <c r="K6" s="24">
        <f t="shared" si="3"/>
        <v>38.63636363636363</v>
      </c>
      <c r="L6" s="25">
        <f aca="true" t="shared" si="7" ref="L6:L16">J6+H6</f>
        <v>176</v>
      </c>
      <c r="M6" s="23">
        <v>711</v>
      </c>
      <c r="N6" s="24">
        <f t="shared" si="4"/>
        <v>66.88617121354656</v>
      </c>
      <c r="O6" s="23">
        <v>352</v>
      </c>
      <c r="P6" s="26">
        <f t="shared" si="5"/>
        <v>33.11382878645344</v>
      </c>
      <c r="Q6" s="25">
        <f aca="true" t="shared" si="8" ref="Q6:Q16">O6+M6</f>
        <v>1063</v>
      </c>
    </row>
    <row r="7" spans="1:17" ht="15" customHeight="1">
      <c r="A7" s="21"/>
      <c r="B7" s="22" t="s">
        <v>10</v>
      </c>
      <c r="C7" s="23">
        <v>43</v>
      </c>
      <c r="D7" s="24">
        <f t="shared" si="0"/>
        <v>30.935251798561154</v>
      </c>
      <c r="E7" s="23">
        <v>96</v>
      </c>
      <c r="F7" s="24">
        <f t="shared" si="1"/>
        <v>69.06474820143885</v>
      </c>
      <c r="G7" s="25">
        <f t="shared" si="6"/>
        <v>139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43</v>
      </c>
      <c r="N7" s="24">
        <f t="shared" si="4"/>
        <v>30.935251798561154</v>
      </c>
      <c r="O7" s="23">
        <v>96</v>
      </c>
      <c r="P7" s="26">
        <f t="shared" si="5"/>
        <v>69.06474820143885</v>
      </c>
      <c r="Q7" s="25">
        <f t="shared" si="8"/>
        <v>139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56</v>
      </c>
      <c r="D9" s="24">
        <f t="shared" si="0"/>
        <v>75.67567567567568</v>
      </c>
      <c r="E9" s="23">
        <v>18</v>
      </c>
      <c r="F9" s="24">
        <f t="shared" si="1"/>
        <v>24.324324324324326</v>
      </c>
      <c r="G9" s="25">
        <f t="shared" si="6"/>
        <v>74</v>
      </c>
      <c r="H9" s="23">
        <v>5</v>
      </c>
      <c r="I9" s="24">
        <f t="shared" si="2"/>
        <v>50</v>
      </c>
      <c r="J9" s="23">
        <v>5</v>
      </c>
      <c r="K9" s="24">
        <f t="shared" si="3"/>
        <v>50</v>
      </c>
      <c r="L9" s="25">
        <f t="shared" si="7"/>
        <v>10</v>
      </c>
      <c r="M9" s="23">
        <v>61</v>
      </c>
      <c r="N9" s="24">
        <f t="shared" si="4"/>
        <v>72.61904761904762</v>
      </c>
      <c r="O9" s="23">
        <v>23</v>
      </c>
      <c r="P9" s="26">
        <f t="shared" si="5"/>
        <v>27.380952380952383</v>
      </c>
      <c r="Q9" s="25">
        <f t="shared" si="8"/>
        <v>84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21</v>
      </c>
      <c r="F10" s="24">
        <f t="shared" si="1"/>
        <v>100</v>
      </c>
      <c r="G10" s="25">
        <f t="shared" si="6"/>
        <v>21</v>
      </c>
      <c r="H10" s="23">
        <v>3</v>
      </c>
      <c r="I10" s="24">
        <f t="shared" si="2"/>
        <v>50</v>
      </c>
      <c r="J10" s="23">
        <v>3</v>
      </c>
      <c r="K10" s="24">
        <f t="shared" si="3"/>
        <v>50</v>
      </c>
      <c r="L10" s="25">
        <f t="shared" si="7"/>
        <v>6</v>
      </c>
      <c r="M10" s="23">
        <v>3</v>
      </c>
      <c r="N10" s="24">
        <f t="shared" si="4"/>
        <v>11.11111111111111</v>
      </c>
      <c r="O10" s="23">
        <v>24</v>
      </c>
      <c r="P10" s="26">
        <f t="shared" si="5"/>
        <v>88.88888888888889</v>
      </c>
      <c r="Q10" s="25">
        <f t="shared" si="8"/>
        <v>27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</v>
      </c>
      <c r="F12" s="24">
        <f t="shared" si="1"/>
        <v>100</v>
      </c>
      <c r="G12" s="25">
        <f t="shared" si="6"/>
        <v>1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1</v>
      </c>
      <c r="P12" s="26">
        <f t="shared" si="5"/>
        <v>100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3</v>
      </c>
      <c r="D13" s="24">
        <f t="shared" si="0"/>
        <v>5.172413793103448</v>
      </c>
      <c r="E13" s="23">
        <v>55</v>
      </c>
      <c r="F13" s="24">
        <f t="shared" si="1"/>
        <v>94.82758620689656</v>
      </c>
      <c r="G13" s="25">
        <f t="shared" si="6"/>
        <v>58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3</v>
      </c>
      <c r="N13" s="24">
        <f t="shared" si="4"/>
        <v>5.084745762711865</v>
      </c>
      <c r="O13" s="23">
        <v>56</v>
      </c>
      <c r="P13" s="26">
        <f t="shared" si="5"/>
        <v>94.91525423728814</v>
      </c>
      <c r="Q13" s="25">
        <f t="shared" si="8"/>
        <v>59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7.142857142857142</v>
      </c>
      <c r="E14" s="23">
        <v>13</v>
      </c>
      <c r="F14" s="24">
        <f t="shared" si="1"/>
        <v>92.85714285714286</v>
      </c>
      <c r="G14" s="25">
        <f t="shared" si="6"/>
        <v>14</v>
      </c>
      <c r="H14" s="23">
        <v>0</v>
      </c>
      <c r="I14" s="24">
        <f t="shared" si="2"/>
        <v>0</v>
      </c>
      <c r="J14" s="23">
        <v>1</v>
      </c>
      <c r="K14" s="24">
        <f t="shared" si="3"/>
        <v>100</v>
      </c>
      <c r="L14" s="25">
        <f t="shared" si="7"/>
        <v>1</v>
      </c>
      <c r="M14" s="23">
        <v>1</v>
      </c>
      <c r="N14" s="24">
        <f t="shared" si="4"/>
        <v>6.666666666666667</v>
      </c>
      <c r="O14" s="23">
        <v>14</v>
      </c>
      <c r="P14" s="26">
        <f t="shared" si="5"/>
        <v>93.33333333333333</v>
      </c>
      <c r="Q14" s="25">
        <f t="shared" si="8"/>
        <v>15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1.282051282051282</v>
      </c>
      <c r="E15" s="23">
        <v>77</v>
      </c>
      <c r="F15" s="24">
        <f t="shared" si="1"/>
        <v>98.71794871794873</v>
      </c>
      <c r="G15" s="25">
        <f t="shared" si="6"/>
        <v>78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1</v>
      </c>
      <c r="N15" s="24">
        <f t="shared" si="4"/>
        <v>1.282051282051282</v>
      </c>
      <c r="O15" s="23">
        <v>77</v>
      </c>
      <c r="P15" s="26">
        <f t="shared" si="5"/>
        <v>98.71794871794873</v>
      </c>
      <c r="Q15" s="25">
        <f t="shared" si="8"/>
        <v>78</v>
      </c>
    </row>
    <row r="16" spans="1:17" ht="15" customHeight="1">
      <c r="A16" s="21"/>
      <c r="B16" s="22" t="s">
        <v>19</v>
      </c>
      <c r="C16" s="23">
        <v>9</v>
      </c>
      <c r="D16" s="24">
        <f t="shared" si="0"/>
        <v>14.285714285714285</v>
      </c>
      <c r="E16" s="23">
        <v>54</v>
      </c>
      <c r="F16" s="24">
        <f t="shared" si="1"/>
        <v>85.71428571428571</v>
      </c>
      <c r="G16" s="25">
        <f t="shared" si="6"/>
        <v>63</v>
      </c>
      <c r="H16" s="23">
        <v>0</v>
      </c>
      <c r="I16" s="24">
        <f t="shared" si="2"/>
        <v>0</v>
      </c>
      <c r="J16" s="23">
        <v>1</v>
      </c>
      <c r="K16" s="24">
        <f t="shared" si="3"/>
        <v>100</v>
      </c>
      <c r="L16" s="25">
        <f t="shared" si="7"/>
        <v>1</v>
      </c>
      <c r="M16" s="23">
        <v>9</v>
      </c>
      <c r="N16" s="24">
        <f t="shared" si="4"/>
        <v>14.0625</v>
      </c>
      <c r="O16" s="23">
        <v>55</v>
      </c>
      <c r="P16" s="26">
        <f t="shared" si="5"/>
        <v>85.9375</v>
      </c>
      <c r="Q16" s="25">
        <f t="shared" si="8"/>
        <v>64</v>
      </c>
    </row>
    <row r="17" spans="1:17" ht="15" customHeight="1">
      <c r="A17" s="27"/>
      <c r="B17" s="28" t="s">
        <v>20</v>
      </c>
      <c r="C17" s="29">
        <v>10</v>
      </c>
      <c r="D17" s="30">
        <f t="shared" si="0"/>
        <v>30.303030303030305</v>
      </c>
      <c r="E17" s="29">
        <v>23</v>
      </c>
      <c r="F17" s="30">
        <f t="shared" si="1"/>
        <v>69.6969696969697</v>
      </c>
      <c r="G17" s="31">
        <f>E17+C17</f>
        <v>33</v>
      </c>
      <c r="H17" s="29">
        <v>1</v>
      </c>
      <c r="I17" s="30">
        <f t="shared" si="2"/>
        <v>50</v>
      </c>
      <c r="J17" s="29">
        <v>1</v>
      </c>
      <c r="K17" s="30">
        <f t="shared" si="3"/>
        <v>50</v>
      </c>
      <c r="L17" s="31">
        <f>J17+H17</f>
        <v>2</v>
      </c>
      <c r="M17" s="29">
        <v>11</v>
      </c>
      <c r="N17" s="30">
        <f t="shared" si="4"/>
        <v>31.428571428571427</v>
      </c>
      <c r="O17" s="29">
        <v>24</v>
      </c>
      <c r="P17" s="32">
        <f t="shared" si="5"/>
        <v>68.57142857142857</v>
      </c>
      <c r="Q17" s="31">
        <f>O17+M17</f>
        <v>35</v>
      </c>
    </row>
    <row r="18" spans="1:17" s="39" customFormat="1" ht="15" customHeight="1">
      <c r="A18" s="33"/>
      <c r="B18" s="34" t="s">
        <v>21</v>
      </c>
      <c r="C18" s="35">
        <f>SUM(C5:C17)</f>
        <v>2250</v>
      </c>
      <c r="D18" s="36">
        <f t="shared" si="0"/>
        <v>56.947608200455576</v>
      </c>
      <c r="E18" s="35">
        <f>SUM(E5:E17)</f>
        <v>1701</v>
      </c>
      <c r="F18" s="36">
        <f t="shared" si="1"/>
        <v>43.052391799544424</v>
      </c>
      <c r="G18" s="37">
        <f>E18+C18</f>
        <v>3951</v>
      </c>
      <c r="H18" s="35">
        <f>SUM(H5:H17)</f>
        <v>261</v>
      </c>
      <c r="I18" s="36">
        <f t="shared" si="2"/>
        <v>55.17970401691332</v>
      </c>
      <c r="J18" s="35">
        <f>SUM(J5:J17)</f>
        <v>212</v>
      </c>
      <c r="K18" s="36">
        <f t="shared" si="3"/>
        <v>44.82029598308668</v>
      </c>
      <c r="L18" s="37">
        <f>J18+H18</f>
        <v>473</v>
      </c>
      <c r="M18" s="35">
        <f>SUM(M5:M17)</f>
        <v>2511</v>
      </c>
      <c r="N18" s="36">
        <f t="shared" si="4"/>
        <v>56.75858951175407</v>
      </c>
      <c r="O18" s="35">
        <f>SUM(O5:O17)</f>
        <v>1913</v>
      </c>
      <c r="P18" s="38">
        <f t="shared" si="5"/>
        <v>43.24141048824593</v>
      </c>
      <c r="Q18" s="37">
        <f>O18+M18</f>
        <v>4424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14.12.2011&amp;RLeipzig</oddHeader>
    <oddFooter>&amp;R&amp;10Tabelle 51.2 mw</oddFooter>
  </headerFooter>
  <legacyDrawing r:id="rId2"/>
  <oleObjects>
    <oleObject progId="Word.Document.8" shapeId="6617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319</v>
      </c>
      <c r="D5" s="24">
        <f aca="true" t="shared" si="0" ref="D5:D18">IF(C5+E5&lt;&gt;0,100*(C5/(C5+E5)),".")</f>
        <v>62.3046875</v>
      </c>
      <c r="E5" s="23">
        <v>193</v>
      </c>
      <c r="F5" s="24">
        <f aca="true" t="shared" si="1" ref="F5:F18">IF(E5+C5&lt;&gt;0,100*(E5/(E5+C5)),".")</f>
        <v>37.6953125</v>
      </c>
      <c r="G5" s="25">
        <f>E5+C5</f>
        <v>512</v>
      </c>
      <c r="H5" s="23">
        <v>26</v>
      </c>
      <c r="I5" s="24">
        <f aca="true" t="shared" si="2" ref="I5:I18">IF(H5+J5&lt;&gt;0,100*(H5/(H5+J5)),".")</f>
        <v>57.77777777777777</v>
      </c>
      <c r="J5" s="23">
        <v>19</v>
      </c>
      <c r="K5" s="24">
        <f aca="true" t="shared" si="3" ref="K5:K18">IF(J5+H5&lt;&gt;0,100*(J5/(J5+H5)),".")</f>
        <v>42.22222222222222</v>
      </c>
      <c r="L5" s="25">
        <f>J5+H5</f>
        <v>45</v>
      </c>
      <c r="M5" s="23">
        <v>345</v>
      </c>
      <c r="N5" s="24">
        <f aca="true" t="shared" si="4" ref="N5:N18">IF(M5+O5&lt;&gt;0,100*(M5/(M5+O5)),".")</f>
        <v>61.93895870736086</v>
      </c>
      <c r="O5" s="23">
        <v>212</v>
      </c>
      <c r="P5" s="26">
        <f aca="true" t="shared" si="5" ref="P5:P18">IF(O5+M5&lt;&gt;0,100*(O5/(O5+M5)),".")</f>
        <v>38.06104129263914</v>
      </c>
      <c r="Q5" s="25">
        <f>O5+M5</f>
        <v>557</v>
      </c>
    </row>
    <row r="6" spans="1:17" ht="15" customHeight="1">
      <c r="A6" s="21"/>
      <c r="B6" s="22" t="s">
        <v>9</v>
      </c>
      <c r="C6" s="23">
        <v>252</v>
      </c>
      <c r="D6" s="24">
        <f t="shared" si="0"/>
        <v>78.50467289719626</v>
      </c>
      <c r="E6" s="23">
        <v>69</v>
      </c>
      <c r="F6" s="24">
        <f t="shared" si="1"/>
        <v>21.49532710280374</v>
      </c>
      <c r="G6" s="25">
        <f aca="true" t="shared" si="6" ref="G6:G16">E6+C6</f>
        <v>321</v>
      </c>
      <c r="H6" s="23">
        <v>27</v>
      </c>
      <c r="I6" s="24">
        <f t="shared" si="2"/>
        <v>69.23076923076923</v>
      </c>
      <c r="J6" s="23">
        <v>12</v>
      </c>
      <c r="K6" s="24">
        <f t="shared" si="3"/>
        <v>30.76923076923077</v>
      </c>
      <c r="L6" s="25">
        <f aca="true" t="shared" si="7" ref="L6:L16">J6+H6</f>
        <v>39</v>
      </c>
      <c r="M6" s="23">
        <v>279</v>
      </c>
      <c r="N6" s="24">
        <f t="shared" si="4"/>
        <v>77.5</v>
      </c>
      <c r="O6" s="23">
        <v>81</v>
      </c>
      <c r="P6" s="26">
        <f t="shared" si="5"/>
        <v>22.5</v>
      </c>
      <c r="Q6" s="25">
        <f aca="true" t="shared" si="8" ref="Q6:Q16">O6+M6</f>
        <v>360</v>
      </c>
    </row>
    <row r="7" spans="1:17" ht="15" customHeight="1">
      <c r="A7" s="21"/>
      <c r="B7" s="22" t="s">
        <v>10</v>
      </c>
      <c r="C7" s="23">
        <v>10</v>
      </c>
      <c r="D7" s="24">
        <f t="shared" si="0"/>
        <v>41.66666666666667</v>
      </c>
      <c r="E7" s="23">
        <v>14</v>
      </c>
      <c r="F7" s="24">
        <f t="shared" si="1"/>
        <v>58.333333333333336</v>
      </c>
      <c r="G7" s="25">
        <f t="shared" si="6"/>
        <v>24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10</v>
      </c>
      <c r="N7" s="24">
        <f t="shared" si="4"/>
        <v>41.66666666666667</v>
      </c>
      <c r="O7" s="23">
        <v>14</v>
      </c>
      <c r="P7" s="26">
        <f t="shared" si="5"/>
        <v>58.333333333333336</v>
      </c>
      <c r="Q7" s="25">
        <f t="shared" si="8"/>
        <v>24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39</v>
      </c>
      <c r="D9" s="24">
        <f t="shared" si="0"/>
        <v>73.58490566037736</v>
      </c>
      <c r="E9" s="23">
        <v>14</v>
      </c>
      <c r="F9" s="24">
        <f t="shared" si="1"/>
        <v>26.41509433962264</v>
      </c>
      <c r="G9" s="25">
        <f t="shared" si="6"/>
        <v>53</v>
      </c>
      <c r="H9" s="23">
        <v>14</v>
      </c>
      <c r="I9" s="24">
        <f t="shared" si="2"/>
        <v>87.5</v>
      </c>
      <c r="J9" s="23">
        <v>2</v>
      </c>
      <c r="K9" s="24">
        <f t="shared" si="3"/>
        <v>12.5</v>
      </c>
      <c r="L9" s="25">
        <f t="shared" si="7"/>
        <v>16</v>
      </c>
      <c r="M9" s="23">
        <v>53</v>
      </c>
      <c r="N9" s="24">
        <f t="shared" si="4"/>
        <v>76.81159420289855</v>
      </c>
      <c r="O9" s="23">
        <v>16</v>
      </c>
      <c r="P9" s="26">
        <f t="shared" si="5"/>
        <v>23.18840579710145</v>
      </c>
      <c r="Q9" s="25">
        <f t="shared" si="8"/>
        <v>69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>
        <f t="shared" si="2"/>
        <v>0</v>
      </c>
      <c r="J10" s="23">
        <v>4</v>
      </c>
      <c r="K10" s="24">
        <f t="shared" si="3"/>
        <v>100</v>
      </c>
      <c r="L10" s="25">
        <f t="shared" si="7"/>
        <v>4</v>
      </c>
      <c r="M10" s="23">
        <v>0</v>
      </c>
      <c r="N10" s="24">
        <f t="shared" si="4"/>
        <v>0</v>
      </c>
      <c r="O10" s="23">
        <v>4</v>
      </c>
      <c r="P10" s="26">
        <f t="shared" si="5"/>
        <v>100</v>
      </c>
      <c r="Q10" s="25">
        <f t="shared" si="8"/>
        <v>4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15</v>
      </c>
      <c r="F13" s="24">
        <f t="shared" si="1"/>
        <v>100</v>
      </c>
      <c r="G13" s="25">
        <f t="shared" si="6"/>
        <v>15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15</v>
      </c>
      <c r="P13" s="26">
        <f t="shared" si="5"/>
        <v>100</v>
      </c>
      <c r="Q13" s="25">
        <f t="shared" si="8"/>
        <v>15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6"/>
        <v>1</v>
      </c>
      <c r="H14" s="23">
        <v>0</v>
      </c>
      <c r="I14" s="24">
        <f t="shared" si="2"/>
        <v>0</v>
      </c>
      <c r="J14" s="23">
        <v>1</v>
      </c>
      <c r="K14" s="24">
        <f t="shared" si="3"/>
        <v>100</v>
      </c>
      <c r="L14" s="25">
        <f t="shared" si="7"/>
        <v>1</v>
      </c>
      <c r="M14" s="23">
        <v>0</v>
      </c>
      <c r="N14" s="24">
        <f t="shared" si="4"/>
        <v>0</v>
      </c>
      <c r="O14" s="23">
        <v>2</v>
      </c>
      <c r="P14" s="26">
        <f t="shared" si="5"/>
        <v>100</v>
      </c>
      <c r="Q14" s="25">
        <f t="shared" si="8"/>
        <v>2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9</v>
      </c>
      <c r="F15" s="24">
        <f t="shared" si="1"/>
        <v>100</v>
      </c>
      <c r="G15" s="25">
        <f t="shared" si="6"/>
        <v>9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9</v>
      </c>
      <c r="P15" s="26">
        <f t="shared" si="5"/>
        <v>100</v>
      </c>
      <c r="Q15" s="25">
        <f t="shared" si="8"/>
        <v>9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8</v>
      </c>
      <c r="F16" s="24">
        <f t="shared" si="1"/>
        <v>100</v>
      </c>
      <c r="G16" s="25">
        <f t="shared" si="6"/>
        <v>8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8</v>
      </c>
      <c r="P16" s="26">
        <f t="shared" si="5"/>
        <v>100</v>
      </c>
      <c r="Q16" s="25">
        <f t="shared" si="8"/>
        <v>8</v>
      </c>
    </row>
    <row r="17" spans="1:17" ht="15" customHeight="1">
      <c r="A17" s="27"/>
      <c r="B17" s="28" t="s">
        <v>20</v>
      </c>
      <c r="C17" s="29">
        <v>0</v>
      </c>
      <c r="D17" s="30">
        <f t="shared" si="0"/>
        <v>0</v>
      </c>
      <c r="E17" s="29">
        <v>1</v>
      </c>
      <c r="F17" s="30">
        <f t="shared" si="1"/>
        <v>100</v>
      </c>
      <c r="G17" s="31">
        <f>E17+C17</f>
        <v>1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0</v>
      </c>
      <c r="N17" s="30">
        <f t="shared" si="4"/>
        <v>0</v>
      </c>
      <c r="O17" s="29">
        <v>1</v>
      </c>
      <c r="P17" s="32">
        <f t="shared" si="5"/>
        <v>100</v>
      </c>
      <c r="Q17" s="31">
        <f>O17+M17</f>
        <v>1</v>
      </c>
    </row>
    <row r="18" spans="1:17" s="39" customFormat="1" ht="15" customHeight="1">
      <c r="A18" s="33"/>
      <c r="B18" s="34" t="s">
        <v>21</v>
      </c>
      <c r="C18" s="35">
        <f>SUM(C5:C17)</f>
        <v>620</v>
      </c>
      <c r="D18" s="36">
        <f t="shared" si="0"/>
        <v>65.67796610169492</v>
      </c>
      <c r="E18" s="35">
        <f>SUM(E5:E17)</f>
        <v>324</v>
      </c>
      <c r="F18" s="36">
        <f t="shared" si="1"/>
        <v>34.32203389830508</v>
      </c>
      <c r="G18" s="37">
        <f>E18+C18</f>
        <v>944</v>
      </c>
      <c r="H18" s="35">
        <f>SUM(H5:H17)</f>
        <v>67</v>
      </c>
      <c r="I18" s="36">
        <f t="shared" si="2"/>
        <v>63.8095238095238</v>
      </c>
      <c r="J18" s="35">
        <f>SUM(J5:J17)</f>
        <v>38</v>
      </c>
      <c r="K18" s="36">
        <f t="shared" si="3"/>
        <v>36.19047619047619</v>
      </c>
      <c r="L18" s="37">
        <f>J18+H18</f>
        <v>105</v>
      </c>
      <c r="M18" s="35">
        <f>SUM(M5:M17)</f>
        <v>687</v>
      </c>
      <c r="N18" s="36">
        <f t="shared" si="4"/>
        <v>65.49094375595806</v>
      </c>
      <c r="O18" s="35">
        <f>SUM(O5:O17)</f>
        <v>362</v>
      </c>
      <c r="P18" s="38">
        <f t="shared" si="5"/>
        <v>34.50905624404194</v>
      </c>
      <c r="Q18" s="37">
        <f>O18+M18</f>
        <v>1049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14.12.2011&amp;ROschatz</oddHeader>
    <oddFooter>&amp;R&amp;10Tabelle 51.2 mw</oddFooter>
  </headerFooter>
  <legacyDrawing r:id="rId2"/>
  <oleObjects>
    <oleObject progId="Word.Document.8" shapeId="6617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352</v>
      </c>
      <c r="D5" s="24">
        <f aca="true" t="shared" si="0" ref="D5:D18">IF(C5+E5&lt;&gt;0,100*(C5/(C5+E5)),".")</f>
        <v>65.91760299625467</v>
      </c>
      <c r="E5" s="23">
        <v>182</v>
      </c>
      <c r="F5" s="24">
        <f aca="true" t="shared" si="1" ref="F5:F18">IF(E5+C5&lt;&gt;0,100*(E5/(E5+C5)),".")</f>
        <v>34.08239700374532</v>
      </c>
      <c r="G5" s="25">
        <f>E5+C5</f>
        <v>534</v>
      </c>
      <c r="H5" s="23">
        <v>41</v>
      </c>
      <c r="I5" s="24">
        <f aca="true" t="shared" si="2" ref="I5:I18">IF(H5+J5&lt;&gt;0,100*(H5/(H5+J5)),".")</f>
        <v>51.89873417721519</v>
      </c>
      <c r="J5" s="23">
        <v>38</v>
      </c>
      <c r="K5" s="24">
        <f aca="true" t="shared" si="3" ref="K5:K18">IF(J5+H5&lt;&gt;0,100*(J5/(J5+H5)),".")</f>
        <v>48.10126582278481</v>
      </c>
      <c r="L5" s="25">
        <f>J5+H5</f>
        <v>79</v>
      </c>
      <c r="M5" s="23">
        <v>393</v>
      </c>
      <c r="N5" s="24">
        <f aca="true" t="shared" si="4" ref="N5:N18">IF(M5+O5&lt;&gt;0,100*(M5/(M5+O5)),".")</f>
        <v>64.11092985318108</v>
      </c>
      <c r="O5" s="23">
        <v>220</v>
      </c>
      <c r="P5" s="26">
        <f aca="true" t="shared" si="5" ref="P5:P18">IF(O5+M5&lt;&gt;0,100*(O5/(O5+M5)),".")</f>
        <v>35.88907014681892</v>
      </c>
      <c r="Q5" s="25">
        <f>O5+M5</f>
        <v>613</v>
      </c>
    </row>
    <row r="6" spans="1:17" ht="15" customHeight="1">
      <c r="A6" s="21"/>
      <c r="B6" s="22" t="s">
        <v>9</v>
      </c>
      <c r="C6" s="23">
        <v>194</v>
      </c>
      <c r="D6" s="24">
        <f t="shared" si="0"/>
        <v>74.9034749034749</v>
      </c>
      <c r="E6" s="23">
        <v>65</v>
      </c>
      <c r="F6" s="24">
        <f t="shared" si="1"/>
        <v>25.096525096525095</v>
      </c>
      <c r="G6" s="25">
        <f aca="true" t="shared" si="6" ref="G6:G16">E6+C6</f>
        <v>259</v>
      </c>
      <c r="H6" s="23">
        <v>17</v>
      </c>
      <c r="I6" s="24">
        <f t="shared" si="2"/>
        <v>70.83333333333334</v>
      </c>
      <c r="J6" s="23">
        <v>7</v>
      </c>
      <c r="K6" s="24">
        <f t="shared" si="3"/>
        <v>29.166666666666668</v>
      </c>
      <c r="L6" s="25">
        <f aca="true" t="shared" si="7" ref="L6:L16">J6+H6</f>
        <v>24</v>
      </c>
      <c r="M6" s="23">
        <v>211</v>
      </c>
      <c r="N6" s="24">
        <f t="shared" si="4"/>
        <v>74.55830388692578</v>
      </c>
      <c r="O6" s="23">
        <v>72</v>
      </c>
      <c r="P6" s="26">
        <f t="shared" si="5"/>
        <v>25.4416961130742</v>
      </c>
      <c r="Q6" s="25">
        <f aca="true" t="shared" si="8" ref="Q6:Q16">O6+M6</f>
        <v>283</v>
      </c>
    </row>
    <row r="7" spans="1:17" ht="15" customHeight="1">
      <c r="A7" s="21"/>
      <c r="B7" s="22" t="s">
        <v>10</v>
      </c>
      <c r="C7" s="23">
        <v>8</v>
      </c>
      <c r="D7" s="24">
        <f t="shared" si="0"/>
        <v>33.33333333333333</v>
      </c>
      <c r="E7" s="23">
        <v>16</v>
      </c>
      <c r="F7" s="24">
        <f t="shared" si="1"/>
        <v>66.66666666666666</v>
      </c>
      <c r="G7" s="25">
        <f t="shared" si="6"/>
        <v>24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8</v>
      </c>
      <c r="N7" s="24">
        <f t="shared" si="4"/>
        <v>33.33333333333333</v>
      </c>
      <c r="O7" s="23">
        <v>16</v>
      </c>
      <c r="P7" s="26">
        <f t="shared" si="5"/>
        <v>66.66666666666666</v>
      </c>
      <c r="Q7" s="25">
        <f t="shared" si="8"/>
        <v>24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43</v>
      </c>
      <c r="D9" s="24">
        <f t="shared" si="0"/>
        <v>81.13207547169812</v>
      </c>
      <c r="E9" s="23">
        <v>10</v>
      </c>
      <c r="F9" s="24">
        <f t="shared" si="1"/>
        <v>18.867924528301888</v>
      </c>
      <c r="G9" s="25">
        <f t="shared" si="6"/>
        <v>53</v>
      </c>
      <c r="H9" s="23">
        <v>6</v>
      </c>
      <c r="I9" s="24">
        <f t="shared" si="2"/>
        <v>66.66666666666666</v>
      </c>
      <c r="J9" s="23">
        <v>3</v>
      </c>
      <c r="K9" s="24">
        <f t="shared" si="3"/>
        <v>33.33333333333333</v>
      </c>
      <c r="L9" s="25">
        <f t="shared" si="7"/>
        <v>9</v>
      </c>
      <c r="M9" s="23">
        <v>49</v>
      </c>
      <c r="N9" s="24">
        <f t="shared" si="4"/>
        <v>79.03225806451613</v>
      </c>
      <c r="O9" s="23">
        <v>13</v>
      </c>
      <c r="P9" s="26">
        <f t="shared" si="5"/>
        <v>20.967741935483872</v>
      </c>
      <c r="Q9" s="25">
        <f t="shared" si="8"/>
        <v>62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14.285714285714285</v>
      </c>
      <c r="E10" s="23">
        <v>6</v>
      </c>
      <c r="F10" s="24">
        <f t="shared" si="1"/>
        <v>85.71428571428571</v>
      </c>
      <c r="G10" s="25">
        <f t="shared" si="6"/>
        <v>7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1</v>
      </c>
      <c r="N10" s="24">
        <f t="shared" si="4"/>
        <v>10</v>
      </c>
      <c r="O10" s="23">
        <v>9</v>
      </c>
      <c r="P10" s="26">
        <f t="shared" si="5"/>
        <v>90</v>
      </c>
      <c r="Q10" s="25">
        <f t="shared" si="8"/>
        <v>10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11.11111111111111</v>
      </c>
      <c r="E13" s="23">
        <v>8</v>
      </c>
      <c r="F13" s="24">
        <f t="shared" si="1"/>
        <v>88.88888888888889</v>
      </c>
      <c r="G13" s="25">
        <f t="shared" si="6"/>
        <v>9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1</v>
      </c>
      <c r="N13" s="24">
        <f t="shared" si="4"/>
        <v>11.11111111111111</v>
      </c>
      <c r="O13" s="23">
        <v>8</v>
      </c>
      <c r="P13" s="26">
        <f t="shared" si="5"/>
        <v>88.88888888888889</v>
      </c>
      <c r="Q13" s="25">
        <f t="shared" si="8"/>
        <v>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3</v>
      </c>
      <c r="F14" s="24">
        <f t="shared" si="1"/>
        <v>100</v>
      </c>
      <c r="G14" s="25">
        <f t="shared" si="6"/>
        <v>3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3</v>
      </c>
      <c r="P14" s="26">
        <f t="shared" si="5"/>
        <v>100</v>
      </c>
      <c r="Q14" s="25">
        <f t="shared" si="8"/>
        <v>3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11</v>
      </c>
      <c r="F15" s="24">
        <f t="shared" si="1"/>
        <v>100</v>
      </c>
      <c r="G15" s="25">
        <f t="shared" si="6"/>
        <v>11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11</v>
      </c>
      <c r="P15" s="26">
        <f t="shared" si="5"/>
        <v>100</v>
      </c>
      <c r="Q15" s="25">
        <f t="shared" si="8"/>
        <v>11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5</v>
      </c>
      <c r="F16" s="24">
        <f t="shared" si="1"/>
        <v>100</v>
      </c>
      <c r="G16" s="25">
        <f t="shared" si="6"/>
        <v>5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5</v>
      </c>
      <c r="P16" s="26">
        <f t="shared" si="5"/>
        <v>100</v>
      </c>
      <c r="Q16" s="25">
        <f t="shared" si="8"/>
        <v>5</v>
      </c>
    </row>
    <row r="17" spans="1:17" ht="15" customHeight="1">
      <c r="A17" s="27"/>
      <c r="B17" s="28" t="s">
        <v>20</v>
      </c>
      <c r="C17" s="29">
        <v>2</v>
      </c>
      <c r="D17" s="30">
        <f t="shared" si="0"/>
        <v>28.57142857142857</v>
      </c>
      <c r="E17" s="29">
        <v>5</v>
      </c>
      <c r="F17" s="30">
        <f t="shared" si="1"/>
        <v>71.42857142857143</v>
      </c>
      <c r="G17" s="31">
        <f>E17+C17</f>
        <v>7</v>
      </c>
      <c r="H17" s="29">
        <v>0</v>
      </c>
      <c r="I17" s="30">
        <f t="shared" si="2"/>
        <v>0</v>
      </c>
      <c r="J17" s="29">
        <v>1</v>
      </c>
      <c r="K17" s="30">
        <f t="shared" si="3"/>
        <v>100</v>
      </c>
      <c r="L17" s="31">
        <f>J17+H17</f>
        <v>1</v>
      </c>
      <c r="M17" s="29">
        <v>2</v>
      </c>
      <c r="N17" s="30">
        <f t="shared" si="4"/>
        <v>25</v>
      </c>
      <c r="O17" s="29">
        <v>6</v>
      </c>
      <c r="P17" s="32">
        <f t="shared" si="5"/>
        <v>75</v>
      </c>
      <c r="Q17" s="31">
        <f>O17+M17</f>
        <v>8</v>
      </c>
    </row>
    <row r="18" spans="1:17" s="39" customFormat="1" ht="15" customHeight="1">
      <c r="A18" s="33"/>
      <c r="B18" s="34" t="s">
        <v>21</v>
      </c>
      <c r="C18" s="35">
        <f>SUM(C5:C17)</f>
        <v>601</v>
      </c>
      <c r="D18" s="36">
        <f t="shared" si="0"/>
        <v>65.89912280701753</v>
      </c>
      <c r="E18" s="35">
        <f>SUM(E5:E17)</f>
        <v>311</v>
      </c>
      <c r="F18" s="36">
        <f t="shared" si="1"/>
        <v>34.10087719298245</v>
      </c>
      <c r="G18" s="37">
        <f>E18+C18</f>
        <v>912</v>
      </c>
      <c r="H18" s="35">
        <f>SUM(H5:H17)</f>
        <v>64</v>
      </c>
      <c r="I18" s="36">
        <f t="shared" si="2"/>
        <v>55.172413793103445</v>
      </c>
      <c r="J18" s="35">
        <f>SUM(J5:J17)</f>
        <v>52</v>
      </c>
      <c r="K18" s="36">
        <f t="shared" si="3"/>
        <v>44.827586206896555</v>
      </c>
      <c r="L18" s="37">
        <f>J18+H18</f>
        <v>116</v>
      </c>
      <c r="M18" s="35">
        <f>SUM(M5:M17)</f>
        <v>665</v>
      </c>
      <c r="N18" s="36">
        <f t="shared" si="4"/>
        <v>64.6887159533074</v>
      </c>
      <c r="O18" s="35">
        <f>SUM(O5:O17)</f>
        <v>363</v>
      </c>
      <c r="P18" s="38">
        <f t="shared" si="5"/>
        <v>35.311284046692606</v>
      </c>
      <c r="Q18" s="37">
        <f>O18+M18</f>
        <v>1028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14.12.2011&amp;RPirna</oddHeader>
    <oddFooter>&amp;R&amp;10Tabelle 51.2 mw</oddFooter>
  </headerFooter>
  <legacyDrawing r:id="rId2"/>
  <oleObjects>
    <oleObject progId="Word.Document.8" shapeId="6617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403</v>
      </c>
      <c r="D5" s="24">
        <f aca="true" t="shared" si="0" ref="D5:D18">IF(C5+E5&lt;&gt;0,100*(C5/(C5+E5)),".")</f>
        <v>61.153262518968134</v>
      </c>
      <c r="E5" s="23">
        <v>256</v>
      </c>
      <c r="F5" s="24">
        <f aca="true" t="shared" si="1" ref="F5:F18">IF(E5+C5&lt;&gt;0,100*(E5/(E5+C5)),".")</f>
        <v>38.846737481031866</v>
      </c>
      <c r="G5" s="25">
        <f>E5+C5</f>
        <v>659</v>
      </c>
      <c r="H5" s="23">
        <v>28</v>
      </c>
      <c r="I5" s="24">
        <f aca="true" t="shared" si="2" ref="I5:I18">IF(H5+J5&lt;&gt;0,100*(H5/(H5+J5)),".")</f>
        <v>75.67567567567568</v>
      </c>
      <c r="J5" s="23">
        <v>9</v>
      </c>
      <c r="K5" s="24">
        <f aca="true" t="shared" si="3" ref="K5:K18">IF(J5+H5&lt;&gt;0,100*(J5/(J5+H5)),".")</f>
        <v>24.324324324324326</v>
      </c>
      <c r="L5" s="25">
        <f>J5+H5</f>
        <v>37</v>
      </c>
      <c r="M5" s="23">
        <v>431</v>
      </c>
      <c r="N5" s="24">
        <f aca="true" t="shared" si="4" ref="N5:N18">IF(M5+O5&lt;&gt;0,100*(M5/(M5+O5)),".")</f>
        <v>61.92528735632183</v>
      </c>
      <c r="O5" s="23">
        <v>265</v>
      </c>
      <c r="P5" s="26">
        <f aca="true" t="shared" si="5" ref="P5:P18">IF(O5+M5&lt;&gt;0,100*(O5/(O5+M5)),".")</f>
        <v>38.07471264367816</v>
      </c>
      <c r="Q5" s="25">
        <f>O5+M5</f>
        <v>696</v>
      </c>
    </row>
    <row r="6" spans="1:17" ht="15" customHeight="1">
      <c r="A6" s="21"/>
      <c r="B6" s="22" t="s">
        <v>9</v>
      </c>
      <c r="C6" s="23">
        <v>159</v>
      </c>
      <c r="D6" s="24">
        <f t="shared" si="0"/>
        <v>75.71428571428571</v>
      </c>
      <c r="E6" s="23">
        <v>51</v>
      </c>
      <c r="F6" s="24">
        <f t="shared" si="1"/>
        <v>24.285714285714285</v>
      </c>
      <c r="G6" s="25">
        <f aca="true" t="shared" si="6" ref="G6:G16">E6+C6</f>
        <v>210</v>
      </c>
      <c r="H6" s="23">
        <v>16</v>
      </c>
      <c r="I6" s="24">
        <f t="shared" si="2"/>
        <v>76.19047619047619</v>
      </c>
      <c r="J6" s="23">
        <v>5</v>
      </c>
      <c r="K6" s="24">
        <f t="shared" si="3"/>
        <v>23.809523809523807</v>
      </c>
      <c r="L6" s="25">
        <f aca="true" t="shared" si="7" ref="L6:L16">J6+H6</f>
        <v>21</v>
      </c>
      <c r="M6" s="23">
        <v>175</v>
      </c>
      <c r="N6" s="24">
        <f t="shared" si="4"/>
        <v>75.75757575757575</v>
      </c>
      <c r="O6" s="23">
        <v>56</v>
      </c>
      <c r="P6" s="26">
        <f t="shared" si="5"/>
        <v>24.242424242424242</v>
      </c>
      <c r="Q6" s="25">
        <f aca="true" t="shared" si="8" ref="Q6:Q16">O6+M6</f>
        <v>231</v>
      </c>
    </row>
    <row r="7" spans="1:17" ht="15" customHeight="1">
      <c r="A7" s="21"/>
      <c r="B7" s="22" t="s">
        <v>10</v>
      </c>
      <c r="C7" s="23">
        <v>6</v>
      </c>
      <c r="D7" s="24">
        <f t="shared" si="0"/>
        <v>31.57894736842105</v>
      </c>
      <c r="E7" s="23">
        <v>13</v>
      </c>
      <c r="F7" s="24">
        <f t="shared" si="1"/>
        <v>68.42105263157895</v>
      </c>
      <c r="G7" s="25">
        <f t="shared" si="6"/>
        <v>19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6</v>
      </c>
      <c r="N7" s="24">
        <f t="shared" si="4"/>
        <v>31.57894736842105</v>
      </c>
      <c r="O7" s="23">
        <v>13</v>
      </c>
      <c r="P7" s="26">
        <f t="shared" si="5"/>
        <v>68.42105263157895</v>
      </c>
      <c r="Q7" s="25">
        <f t="shared" si="8"/>
        <v>19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30</v>
      </c>
      <c r="D9" s="24">
        <f t="shared" si="0"/>
        <v>71.42857142857143</v>
      </c>
      <c r="E9" s="23">
        <v>12</v>
      </c>
      <c r="F9" s="24">
        <f t="shared" si="1"/>
        <v>28.57142857142857</v>
      </c>
      <c r="G9" s="25">
        <f t="shared" si="6"/>
        <v>42</v>
      </c>
      <c r="H9" s="23">
        <v>6</v>
      </c>
      <c r="I9" s="24">
        <f t="shared" si="2"/>
        <v>85.71428571428571</v>
      </c>
      <c r="J9" s="23">
        <v>1</v>
      </c>
      <c r="K9" s="24">
        <f t="shared" si="3"/>
        <v>14.285714285714285</v>
      </c>
      <c r="L9" s="25">
        <f t="shared" si="7"/>
        <v>7</v>
      </c>
      <c r="M9" s="23">
        <v>36</v>
      </c>
      <c r="N9" s="24">
        <f t="shared" si="4"/>
        <v>73.46938775510205</v>
      </c>
      <c r="O9" s="23">
        <v>13</v>
      </c>
      <c r="P9" s="26">
        <f t="shared" si="5"/>
        <v>26.53061224489796</v>
      </c>
      <c r="Q9" s="25">
        <f t="shared" si="8"/>
        <v>49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16.666666666666664</v>
      </c>
      <c r="E10" s="23">
        <v>5</v>
      </c>
      <c r="F10" s="24">
        <f t="shared" si="1"/>
        <v>83.33333333333334</v>
      </c>
      <c r="G10" s="25">
        <f t="shared" si="6"/>
        <v>6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16.666666666666664</v>
      </c>
      <c r="O10" s="23">
        <v>5</v>
      </c>
      <c r="P10" s="26">
        <f t="shared" si="5"/>
        <v>83.33333333333334</v>
      </c>
      <c r="Q10" s="25">
        <f t="shared" si="8"/>
        <v>6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10</v>
      </c>
      <c r="F13" s="24">
        <f t="shared" si="1"/>
        <v>100</v>
      </c>
      <c r="G13" s="25">
        <f t="shared" si="6"/>
        <v>10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0</v>
      </c>
      <c r="N13" s="24">
        <f t="shared" si="4"/>
        <v>0</v>
      </c>
      <c r="O13" s="23">
        <v>11</v>
      </c>
      <c r="P13" s="26">
        <f t="shared" si="5"/>
        <v>100</v>
      </c>
      <c r="Q13" s="25">
        <f t="shared" si="8"/>
        <v>11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100</v>
      </c>
      <c r="E14" s="23">
        <v>0</v>
      </c>
      <c r="F14" s="24">
        <f t="shared" si="1"/>
        <v>0</v>
      </c>
      <c r="G14" s="25">
        <f t="shared" si="6"/>
        <v>1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1</v>
      </c>
      <c r="N14" s="24">
        <f t="shared" si="4"/>
        <v>100</v>
      </c>
      <c r="O14" s="23">
        <v>0</v>
      </c>
      <c r="P14" s="26">
        <f t="shared" si="5"/>
        <v>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11</v>
      </c>
      <c r="F15" s="24">
        <f t="shared" si="1"/>
        <v>100</v>
      </c>
      <c r="G15" s="25">
        <f t="shared" si="6"/>
        <v>11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11</v>
      </c>
      <c r="P15" s="26">
        <f t="shared" si="5"/>
        <v>100</v>
      </c>
      <c r="Q15" s="25">
        <f t="shared" si="8"/>
        <v>11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7</v>
      </c>
      <c r="F16" s="24">
        <f t="shared" si="1"/>
        <v>100</v>
      </c>
      <c r="G16" s="25">
        <f t="shared" si="6"/>
        <v>7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7</v>
      </c>
      <c r="P16" s="26">
        <f t="shared" si="5"/>
        <v>100</v>
      </c>
      <c r="Q16" s="25">
        <f t="shared" si="8"/>
        <v>7</v>
      </c>
    </row>
    <row r="17" spans="1:17" ht="15" customHeight="1">
      <c r="A17" s="27"/>
      <c r="B17" s="28" t="s">
        <v>20</v>
      </c>
      <c r="C17" s="29">
        <v>3</v>
      </c>
      <c r="D17" s="30">
        <f t="shared" si="0"/>
        <v>33.33333333333333</v>
      </c>
      <c r="E17" s="29">
        <v>6</v>
      </c>
      <c r="F17" s="30">
        <f t="shared" si="1"/>
        <v>66.66666666666666</v>
      </c>
      <c r="G17" s="31">
        <f>E17+C17</f>
        <v>9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3</v>
      </c>
      <c r="N17" s="30">
        <f t="shared" si="4"/>
        <v>33.33333333333333</v>
      </c>
      <c r="O17" s="29">
        <v>6</v>
      </c>
      <c r="P17" s="32">
        <f t="shared" si="5"/>
        <v>66.66666666666666</v>
      </c>
      <c r="Q17" s="31">
        <f>O17+M17</f>
        <v>9</v>
      </c>
    </row>
    <row r="18" spans="1:17" s="39" customFormat="1" ht="15" customHeight="1">
      <c r="A18" s="33"/>
      <c r="B18" s="34" t="s">
        <v>21</v>
      </c>
      <c r="C18" s="35">
        <f>SUM(C5:C17)</f>
        <v>603</v>
      </c>
      <c r="D18" s="36">
        <f t="shared" si="0"/>
        <v>61.90965092402464</v>
      </c>
      <c r="E18" s="35">
        <f>SUM(E5:E17)</f>
        <v>371</v>
      </c>
      <c r="F18" s="36">
        <f t="shared" si="1"/>
        <v>38.09034907597536</v>
      </c>
      <c r="G18" s="37">
        <f>E18+C18</f>
        <v>974</v>
      </c>
      <c r="H18" s="35">
        <f>SUM(H5:H17)</f>
        <v>50</v>
      </c>
      <c r="I18" s="36">
        <f t="shared" si="2"/>
        <v>75.75757575757575</v>
      </c>
      <c r="J18" s="35">
        <f>SUM(J5:J17)</f>
        <v>16</v>
      </c>
      <c r="K18" s="36">
        <f t="shared" si="3"/>
        <v>24.242424242424242</v>
      </c>
      <c r="L18" s="37">
        <f>J18+H18</f>
        <v>66</v>
      </c>
      <c r="M18" s="35">
        <f>SUM(M5:M17)</f>
        <v>653</v>
      </c>
      <c r="N18" s="36">
        <f t="shared" si="4"/>
        <v>62.78846153846154</v>
      </c>
      <c r="O18" s="35">
        <f>SUM(O5:O17)</f>
        <v>387</v>
      </c>
      <c r="P18" s="38">
        <f t="shared" si="5"/>
        <v>37.21153846153846</v>
      </c>
      <c r="Q18" s="37">
        <f>O18+M18</f>
        <v>1040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14.12.2011&amp;RPlauen</oddHeader>
    <oddFooter>&amp;R&amp;10Tabelle 51.2 mw</oddFooter>
  </headerFooter>
  <legacyDrawing r:id="rId2"/>
  <oleObjects>
    <oleObject progId="Word.Document.8" shapeId="6617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325</v>
      </c>
      <c r="D5" s="24">
        <f aca="true" t="shared" si="0" ref="D5:D18">IF(C5+E5&lt;&gt;0,100*(C5/(C5+E5)),".")</f>
        <v>58.77034358047016</v>
      </c>
      <c r="E5" s="23">
        <v>228</v>
      </c>
      <c r="F5" s="24">
        <f aca="true" t="shared" si="1" ref="F5:F18">IF(E5+C5&lt;&gt;0,100*(E5/(E5+C5)),".")</f>
        <v>41.22965641952984</v>
      </c>
      <c r="G5" s="25">
        <f>E5+C5</f>
        <v>553</v>
      </c>
      <c r="H5" s="23">
        <v>36</v>
      </c>
      <c r="I5" s="24">
        <f aca="true" t="shared" si="2" ref="I5:I18">IF(H5+J5&lt;&gt;0,100*(H5/(H5+J5)),".")</f>
        <v>50.70422535211267</v>
      </c>
      <c r="J5" s="23">
        <v>35</v>
      </c>
      <c r="K5" s="24">
        <f aca="true" t="shared" si="3" ref="K5:K18">IF(J5+H5&lt;&gt;0,100*(J5/(J5+H5)),".")</f>
        <v>49.29577464788733</v>
      </c>
      <c r="L5" s="25">
        <f>J5+H5</f>
        <v>71</v>
      </c>
      <c r="M5" s="23">
        <v>361</v>
      </c>
      <c r="N5" s="24">
        <f aca="true" t="shared" si="4" ref="N5:N18">IF(M5+O5&lt;&gt;0,100*(M5/(M5+O5)),".")</f>
        <v>57.85256410256411</v>
      </c>
      <c r="O5" s="23">
        <v>263</v>
      </c>
      <c r="P5" s="26">
        <f aca="true" t="shared" si="5" ref="P5:P18">IF(O5+M5&lt;&gt;0,100*(O5/(O5+M5)),".")</f>
        <v>42.1474358974359</v>
      </c>
      <c r="Q5" s="25">
        <f>O5+M5</f>
        <v>624</v>
      </c>
    </row>
    <row r="6" spans="1:17" ht="15" customHeight="1">
      <c r="A6" s="21"/>
      <c r="B6" s="22" t="s">
        <v>9</v>
      </c>
      <c r="C6" s="23">
        <v>202</v>
      </c>
      <c r="D6" s="24">
        <f t="shared" si="0"/>
        <v>75.93984962406014</v>
      </c>
      <c r="E6" s="23">
        <v>64</v>
      </c>
      <c r="F6" s="24">
        <f t="shared" si="1"/>
        <v>24.06015037593985</v>
      </c>
      <c r="G6" s="25">
        <f aca="true" t="shared" si="6" ref="G6:G16">E6+C6</f>
        <v>266</v>
      </c>
      <c r="H6" s="23">
        <v>21</v>
      </c>
      <c r="I6" s="24">
        <f t="shared" si="2"/>
        <v>80.76923076923077</v>
      </c>
      <c r="J6" s="23">
        <v>5</v>
      </c>
      <c r="K6" s="24">
        <f t="shared" si="3"/>
        <v>19.230769230769234</v>
      </c>
      <c r="L6" s="25">
        <f aca="true" t="shared" si="7" ref="L6:L16">J6+H6</f>
        <v>26</v>
      </c>
      <c r="M6" s="23">
        <v>223</v>
      </c>
      <c r="N6" s="24">
        <f t="shared" si="4"/>
        <v>76.36986301369863</v>
      </c>
      <c r="O6" s="23">
        <v>69</v>
      </c>
      <c r="P6" s="26">
        <f t="shared" si="5"/>
        <v>23.63013698630137</v>
      </c>
      <c r="Q6" s="25">
        <f aca="true" t="shared" si="8" ref="Q6:Q16">O6+M6</f>
        <v>292</v>
      </c>
    </row>
    <row r="7" spans="1:17" ht="15" customHeight="1">
      <c r="A7" s="21"/>
      <c r="B7" s="22" t="s">
        <v>10</v>
      </c>
      <c r="C7" s="23">
        <v>5</v>
      </c>
      <c r="D7" s="24">
        <f t="shared" si="0"/>
        <v>31.25</v>
      </c>
      <c r="E7" s="23">
        <v>11</v>
      </c>
      <c r="F7" s="24">
        <f t="shared" si="1"/>
        <v>68.75</v>
      </c>
      <c r="G7" s="25">
        <f t="shared" si="6"/>
        <v>16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5</v>
      </c>
      <c r="N7" s="24">
        <f t="shared" si="4"/>
        <v>31.25</v>
      </c>
      <c r="O7" s="23">
        <v>11</v>
      </c>
      <c r="P7" s="26">
        <f t="shared" si="5"/>
        <v>68.75</v>
      </c>
      <c r="Q7" s="25">
        <f t="shared" si="8"/>
        <v>16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24</v>
      </c>
      <c r="D9" s="24">
        <f t="shared" si="0"/>
        <v>72.72727272727273</v>
      </c>
      <c r="E9" s="23">
        <v>9</v>
      </c>
      <c r="F9" s="24">
        <f t="shared" si="1"/>
        <v>27.27272727272727</v>
      </c>
      <c r="G9" s="25">
        <f t="shared" si="6"/>
        <v>33</v>
      </c>
      <c r="H9" s="23">
        <v>2</v>
      </c>
      <c r="I9" s="24">
        <f t="shared" si="2"/>
        <v>66.66666666666666</v>
      </c>
      <c r="J9" s="23">
        <v>1</v>
      </c>
      <c r="K9" s="24">
        <f t="shared" si="3"/>
        <v>33.33333333333333</v>
      </c>
      <c r="L9" s="25">
        <f t="shared" si="7"/>
        <v>3</v>
      </c>
      <c r="M9" s="23">
        <v>26</v>
      </c>
      <c r="N9" s="24">
        <f t="shared" si="4"/>
        <v>72.22222222222221</v>
      </c>
      <c r="O9" s="23">
        <v>10</v>
      </c>
      <c r="P9" s="26">
        <f t="shared" si="5"/>
        <v>27.77777777777778</v>
      </c>
      <c r="Q9" s="25">
        <f t="shared" si="8"/>
        <v>36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40</v>
      </c>
      <c r="E10" s="23">
        <v>3</v>
      </c>
      <c r="F10" s="24">
        <f t="shared" si="1"/>
        <v>60</v>
      </c>
      <c r="G10" s="25">
        <f t="shared" si="6"/>
        <v>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2</v>
      </c>
      <c r="N10" s="24">
        <f t="shared" si="4"/>
        <v>40</v>
      </c>
      <c r="O10" s="23">
        <v>3</v>
      </c>
      <c r="P10" s="26">
        <f t="shared" si="5"/>
        <v>60</v>
      </c>
      <c r="Q10" s="25">
        <f t="shared" si="8"/>
        <v>5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</v>
      </c>
      <c r="F12" s="24">
        <f t="shared" si="1"/>
        <v>100</v>
      </c>
      <c r="G12" s="25">
        <f t="shared" si="6"/>
        <v>1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1</v>
      </c>
      <c r="P12" s="26">
        <f t="shared" si="5"/>
        <v>100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7</v>
      </c>
      <c r="F13" s="24">
        <f t="shared" si="1"/>
        <v>100</v>
      </c>
      <c r="G13" s="25">
        <f t="shared" si="6"/>
        <v>7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0</v>
      </c>
      <c r="N13" s="24">
        <f t="shared" si="4"/>
        <v>0</v>
      </c>
      <c r="O13" s="23">
        <v>8</v>
      </c>
      <c r="P13" s="26">
        <f t="shared" si="5"/>
        <v>100</v>
      </c>
      <c r="Q13" s="25">
        <f t="shared" si="8"/>
        <v>8</v>
      </c>
    </row>
    <row r="14" spans="1:17" ht="15" customHeight="1">
      <c r="A14" s="21"/>
      <c r="B14" s="22" t="s">
        <v>17</v>
      </c>
      <c r="C14" s="23">
        <v>0</v>
      </c>
      <c r="D14" s="24" t="str">
        <f t="shared" si="0"/>
        <v>.</v>
      </c>
      <c r="E14" s="23">
        <v>0</v>
      </c>
      <c r="F14" s="24" t="str">
        <f t="shared" si="1"/>
        <v>.</v>
      </c>
      <c r="G14" s="25">
        <f t="shared" si="6"/>
        <v>0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f>C14+H14</f>
        <v>0</v>
      </c>
      <c r="N14" s="24" t="str">
        <f t="shared" si="4"/>
        <v>.</v>
      </c>
      <c r="O14" s="23">
        <v>0</v>
      </c>
      <c r="P14" s="26" t="str">
        <f t="shared" si="5"/>
        <v>.</v>
      </c>
      <c r="Q14" s="25">
        <f t="shared" si="8"/>
        <v>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18</v>
      </c>
      <c r="F15" s="24">
        <f t="shared" si="1"/>
        <v>100</v>
      </c>
      <c r="G15" s="25">
        <f t="shared" si="6"/>
        <v>18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18</v>
      </c>
      <c r="P15" s="26">
        <f t="shared" si="5"/>
        <v>100</v>
      </c>
      <c r="Q15" s="25">
        <f t="shared" si="8"/>
        <v>18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2</v>
      </c>
      <c r="F16" s="24">
        <f t="shared" si="1"/>
        <v>100</v>
      </c>
      <c r="G16" s="25">
        <f t="shared" si="6"/>
        <v>2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2</v>
      </c>
      <c r="P16" s="26">
        <f t="shared" si="5"/>
        <v>100</v>
      </c>
      <c r="Q16" s="25">
        <f t="shared" si="8"/>
        <v>2</v>
      </c>
    </row>
    <row r="17" spans="1:17" ht="15" customHeight="1">
      <c r="A17" s="27"/>
      <c r="B17" s="28" t="s">
        <v>20</v>
      </c>
      <c r="C17" s="29">
        <v>0</v>
      </c>
      <c r="D17" s="30">
        <f t="shared" si="0"/>
        <v>0</v>
      </c>
      <c r="E17" s="29">
        <v>5</v>
      </c>
      <c r="F17" s="30">
        <f t="shared" si="1"/>
        <v>100</v>
      </c>
      <c r="G17" s="31">
        <f>E17+C17</f>
        <v>5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0</v>
      </c>
      <c r="N17" s="30">
        <f t="shared" si="4"/>
        <v>0</v>
      </c>
      <c r="O17" s="29">
        <v>5</v>
      </c>
      <c r="P17" s="32">
        <f t="shared" si="5"/>
        <v>100</v>
      </c>
      <c r="Q17" s="31">
        <f>O17+M17</f>
        <v>5</v>
      </c>
    </row>
    <row r="18" spans="1:17" s="39" customFormat="1" ht="15" customHeight="1">
      <c r="A18" s="33"/>
      <c r="B18" s="34" t="s">
        <v>21</v>
      </c>
      <c r="C18" s="35">
        <f>SUM(C5:C17)</f>
        <v>558</v>
      </c>
      <c r="D18" s="36">
        <f t="shared" si="0"/>
        <v>61.58940397350994</v>
      </c>
      <c r="E18" s="35">
        <f>SUM(E5:E17)</f>
        <v>348</v>
      </c>
      <c r="F18" s="36">
        <f t="shared" si="1"/>
        <v>38.41059602649007</v>
      </c>
      <c r="G18" s="37">
        <f>E18+C18</f>
        <v>906</v>
      </c>
      <c r="H18" s="35">
        <f>SUM(H5:H17)</f>
        <v>59</v>
      </c>
      <c r="I18" s="36">
        <f t="shared" si="2"/>
        <v>58.415841584158414</v>
      </c>
      <c r="J18" s="35">
        <f>SUM(J5:J17)</f>
        <v>42</v>
      </c>
      <c r="K18" s="36">
        <f t="shared" si="3"/>
        <v>41.584158415841586</v>
      </c>
      <c r="L18" s="37">
        <f>J18+H18</f>
        <v>101</v>
      </c>
      <c r="M18" s="35">
        <f>SUM(M5:M17)</f>
        <v>617</v>
      </c>
      <c r="N18" s="36">
        <f t="shared" si="4"/>
        <v>61.27110228401192</v>
      </c>
      <c r="O18" s="35">
        <f>SUM(O5:O17)</f>
        <v>390</v>
      </c>
      <c r="P18" s="38">
        <f t="shared" si="5"/>
        <v>38.72889771598808</v>
      </c>
      <c r="Q18" s="37">
        <f>O18+M18</f>
        <v>1007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14.12.2011&amp;RRiesa</oddHeader>
    <oddFooter>&amp;R&amp;10Tabelle 51.2 mw</oddFooter>
  </headerFooter>
  <legacyDrawing r:id="rId2"/>
  <oleObjects>
    <oleObject progId="Word.Document.8" shapeId="661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2012-01-05T12:57:32Z</dcterms:created>
  <dcterms:modified xsi:type="dcterms:W3CDTF">2012-01-05T12:57:46Z</dcterms:modified>
  <cp:category/>
  <cp:version/>
  <cp:contentType/>
  <cp:contentStatus/>
</cp:coreProperties>
</file>