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ltenburg" sheetId="1" r:id="rId1"/>
    <sheet name="Erfurt" sheetId="2" r:id="rId2"/>
    <sheet name="Gera" sheetId="3" r:id="rId3"/>
    <sheet name="Gotha" sheetId="4" r:id="rId4"/>
    <sheet name="Jena" sheetId="5" r:id="rId5"/>
    <sheet name="Nordhausen" sheetId="6" r:id="rId6"/>
    <sheet name="Suhl" sheetId="7" r:id="rId7"/>
  </sheets>
  <definedNames>
    <definedName name="_xlnm.Print_Area" localSheetId="0">'Altenburg'!$A$2:$Q$22</definedName>
    <definedName name="_xlnm.Print_Area" localSheetId="1">'Erfurt'!$A$2:$Q$22</definedName>
    <definedName name="_xlnm.Print_Area" localSheetId="2">'Gera'!$A$2:$Q$22</definedName>
    <definedName name="_xlnm.Print_Area" localSheetId="3">'Gotha'!$A$2:$Q$22</definedName>
    <definedName name="_xlnm.Print_Area" localSheetId="4">'Jena'!$A$2:$Q$22</definedName>
    <definedName name="_xlnm.Print_Area" localSheetId="5">'Nordhausen'!$A$2:$Q$22</definedName>
    <definedName name="_xlnm.Print_Area" localSheetId="6">'Suhl'!$A$2:$Q$22</definedName>
  </definedNames>
  <calcPr fullCalcOnLoad="1"/>
</workbook>
</file>

<file path=xl/sharedStrings.xml><?xml version="1.0" encoding="utf-8"?>
<sst xmlns="http://schemas.openxmlformats.org/spreadsheetml/2006/main" count="252" uniqueCount="31">
  <si>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</si>
  <si>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</si>
  <si>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</si>
  <si>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</si>
  <si>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</si>
  <si>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</si>
  <si>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</si>
  <si>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</si>
  <si>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</si>
  <si>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</si>
  <si>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</si>
  <si>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</si>
  <si>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</si>
  <si>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</si>
  <si>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</si>
  <si>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</si>
  <si>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</si>
  <si>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</si>
  <si>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</si>
  <si>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</si>
  <si>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</si>
  <si>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</si>
  <si>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</si>
  <si>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und Geschlecht
 in Altenburg</t>
  </si>
  <si>
    <t>Quelle: Bundesinstitut für Berufsbildung, Erhebung zum 30. September 2011</t>
  </si>
  <si>
    <t>Neu abgeschlossene Ausbildungsverträge vom 01. Oktober 2010 bis zum 30. September 2011, unterteilt nach Zuständigkeitsbereichen und Geschlecht
 in Erfurt</t>
  </si>
  <si>
    <t>Neu abgeschlossene Ausbildungsverträge vom 01. Oktober 2010 bis zum 30. September 2011, unterteilt nach Zuständigkeitsbereichen und Geschlecht
 in Gera</t>
  </si>
  <si>
    <t>Neu abgeschlossene Ausbildungsverträge vom 01. Oktober 2010 bis zum 30. September 2011, unterteilt nach Zuständigkeitsbereichen und Geschlecht
 in Gotha</t>
  </si>
  <si>
    <t>Neu abgeschlossene Ausbildungsverträge vom 01. Oktober 2010 bis zum 30. September 2011, unterteilt nach Zuständigkeitsbereichen und Geschlecht
 in Jena</t>
  </si>
  <si>
    <t>Neu abgeschlossene Ausbildungsverträge vom 01. Oktober 2010 bis zum 30. September 2011, unterteilt nach Zuständigkeitsbereichen und Geschlecht
 in Nordhausen</t>
  </si>
  <si>
    <t>Neu abgeschlossene Ausbildungsverträge vom 01. Oktober 2010 bis zum 30. September 2011, unterteilt nach Zuständigkeitsbereichen und Geschlecht
 in Suhl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</si>
</sst>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4">
    <xf numFmtId="0" fontId="0" fillId="0" borderId="0" xfId="0" applyFont="1" applyAlignment="1">
      <alignment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0" xfId="51" applyFill="1" applyBorder="1" applyAlignment="1">
      <alignment horizontal="center" vertical="center" shrinkToFit="1"/>
      <protection/>
    </xf>
    <xf numFmtId="0" fontId="18" fillId="0" borderId="11" xfId="51" applyFill="1" applyBorder="1" applyAlignment="1">
      <alignment horizontal="center" vertical="center" shrinkToFit="1"/>
      <protection/>
    </xf>
    <xf numFmtId="0" fontId="18" fillId="0" borderId="12" xfId="51" applyFill="1" applyBorder="1" applyAlignment="1">
      <alignment horizontal="center" vertical="center" shrinkToFit="1"/>
      <protection/>
    </xf>
    <xf numFmtId="0" fontId="18" fillId="0" borderId="0" xfId="51" applyFill="1" applyBorder="1">
      <alignment/>
      <protection/>
    </xf>
    <xf numFmtId="0" fontId="18" fillId="0" borderId="15" xfId="51" applyFill="1" applyBorder="1" applyAlignment="1">
      <alignment horizontal="center" wrapText="1"/>
      <protection/>
    </xf>
    <xf numFmtId="49" fontId="19" fillId="0" borderId="16" xfId="51" applyNumberFormat="1" applyFont="1" applyFill="1" applyBorder="1" applyAlignment="1">
      <alignment horizontal="center" vertical="center"/>
      <protection/>
    </xf>
    <xf numFmtId="4" fontId="18" fillId="0" borderId="17" xfId="51" applyNumberFormat="1" applyFill="1" applyBorder="1" applyAlignment="1">
      <alignment horizontal="center" vertical="center" shrinkToFit="1"/>
      <protection/>
    </xf>
    <xf numFmtId="164" fontId="18" fillId="0" borderId="17" xfId="51" applyNumberFormat="1" applyFill="1" applyBorder="1" applyAlignment="1">
      <alignment horizontal="center" vertical="center" shrinkToFit="1"/>
      <protection/>
    </xf>
    <xf numFmtId="164" fontId="18" fillId="33" borderId="17" xfId="51" applyNumberFormat="1" applyFill="1" applyBorder="1" applyAlignment="1">
      <alignment horizontal="center" vertical="center" shrinkToFit="1"/>
      <protection/>
    </xf>
    <xf numFmtId="164" fontId="18" fillId="33" borderId="18" xfId="51" applyNumberFormat="1" applyFill="1" applyBorder="1" applyAlignment="1">
      <alignment horizontal="center" vertical="center" shrinkToFit="1"/>
      <protection/>
    </xf>
    <xf numFmtId="3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0" xfId="51" applyNumberFormat="1" applyFill="1" applyBorder="1" applyAlignment="1">
      <alignment horizontal="center" vertical="center" shrinkToFit="1"/>
      <protection/>
    </xf>
    <xf numFmtId="0" fontId="18" fillId="33" borderId="17" xfId="51" applyFill="1" applyBorder="1" applyAlignment="1">
      <alignment horizontal="center"/>
      <protection/>
    </xf>
    <xf numFmtId="0" fontId="18" fillId="0" borderId="19" xfId="51" applyFill="1" applyBorder="1" applyAlignment="1">
      <alignment horizontal="center"/>
      <protection/>
    </xf>
    <xf numFmtId="0" fontId="20" fillId="0" borderId="14" xfId="51" applyFont="1" applyFill="1" applyBorder="1">
      <alignment/>
      <protection/>
    </xf>
    <xf numFmtId="3" fontId="20" fillId="0" borderId="20" xfId="51" applyNumberFormat="1" applyFont="1" applyFill="1" applyBorder="1" applyAlignment="1">
      <alignment horizontal="right" shrinkToFit="1"/>
      <protection/>
    </xf>
    <xf numFmtId="164" fontId="20" fillId="0" borderId="20" xfId="51" applyNumberFormat="1" applyFont="1" applyFill="1" applyBorder="1" applyAlignment="1">
      <alignment horizontal="right" shrinkToFit="1"/>
      <protection/>
    </xf>
    <xf numFmtId="3" fontId="20" fillId="33" borderId="20" xfId="51" applyNumberFormat="1" applyFont="1" applyFill="1" applyBorder="1" applyAlignment="1">
      <alignment horizontal="right" shrinkToFit="1"/>
      <protection/>
    </xf>
    <xf numFmtId="164" fontId="20" fillId="0" borderId="19" xfId="51" applyNumberFormat="1" applyFont="1" applyFill="1" applyBorder="1" applyAlignment="1">
      <alignment horizontal="right" shrinkToFit="1"/>
      <protection/>
    </xf>
    <xf numFmtId="0" fontId="18" fillId="0" borderId="15" xfId="51" applyFill="1" applyBorder="1" applyAlignment="1">
      <alignment horizontal="center"/>
      <protection/>
    </xf>
    <xf numFmtId="0" fontId="20" fillId="0" borderId="16" xfId="51" applyFont="1" applyFill="1" applyBorder="1">
      <alignment/>
      <protection/>
    </xf>
    <xf numFmtId="3" fontId="20" fillId="0" borderId="18" xfId="51" applyNumberFormat="1" applyFont="1" applyFill="1" applyBorder="1" applyAlignment="1">
      <alignment horizontal="right" shrinkToFit="1"/>
      <protection/>
    </xf>
    <xf numFmtId="164" fontId="20" fillId="0" borderId="18" xfId="51" applyNumberFormat="1" applyFont="1" applyFill="1" applyBorder="1" applyAlignment="1">
      <alignment horizontal="right" shrinkToFit="1"/>
      <protection/>
    </xf>
    <xf numFmtId="3" fontId="20" fillId="33" borderId="18" xfId="51" applyNumberFormat="1" applyFont="1" applyFill="1" applyBorder="1" applyAlignment="1">
      <alignment horizontal="right" shrinkToFit="1"/>
      <protection/>
    </xf>
    <xf numFmtId="164" fontId="20" fillId="0" borderId="15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1" fillId="0" borderId="12" xfId="51" applyFont="1" applyFill="1" applyBorder="1" applyAlignment="1">
      <alignment horizontal="left"/>
      <protection/>
    </xf>
    <xf numFmtId="3" fontId="21" fillId="0" borderId="17" xfId="51" applyNumberFormat="1" applyFont="1" applyFill="1" applyBorder="1" applyAlignment="1">
      <alignment horizontal="right" shrinkToFit="1"/>
      <protection/>
    </xf>
    <xf numFmtId="164" fontId="21" fillId="0" borderId="17" xfId="51" applyNumberFormat="1" applyFont="1" applyFill="1" applyBorder="1" applyAlignment="1">
      <alignment horizontal="right" shrinkToFit="1"/>
      <protection/>
    </xf>
    <xf numFmtId="3" fontId="21" fillId="33" borderId="17" xfId="51" applyNumberFormat="1" applyFont="1" applyFill="1" applyBorder="1" applyAlignment="1">
      <alignment horizontal="right" shrinkToFit="1"/>
      <protection/>
    </xf>
    <xf numFmtId="164" fontId="21" fillId="0" borderId="10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21" xfId="51" applyFont="1" applyFill="1" applyBorder="1">
      <alignment/>
      <protection/>
    </xf>
    <xf numFmtId="4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shrinkToFit="1"/>
      <protection/>
    </xf>
    <xf numFmtId="3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horizontal="center"/>
      <protection/>
    </xf>
    <xf numFmtId="0" fontId="19" fillId="0" borderId="0" xfId="51" applyFont="1" applyFill="1" applyBorder="1">
      <alignment/>
      <protection/>
    </xf>
    <xf numFmtId="49" fontId="22" fillId="0" borderId="0" xfId="51" applyNumberFormat="1" applyFont="1" applyFill="1" applyBorder="1" applyAlignment="1">
      <alignment horizontal="left"/>
      <protection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164" fontId="18" fillId="0" borderId="0" xfId="51" applyNumberFormat="1" applyFill="1">
      <alignment/>
      <protection/>
    </xf>
    <xf numFmtId="3" fontId="18" fillId="0" borderId="0" xfId="51" applyNumberFormat="1" applyFill="1">
      <alignment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181</v>
      </c>
      <c r="D5" s="24">
        <f aca="true" t="shared" si="0" ref="D5:D18">IF(C5+E5&lt;&gt;0,100*(C5/(C5+E5)),".")</f>
        <v>69.34865900383141</v>
      </c>
      <c r="E5" s="23">
        <v>80</v>
      </c>
      <c r="F5" s="24">
        <f aca="true" t="shared" si="1" ref="F5:F18">IF(E5+C5&lt;&gt;0,100*(E5/(E5+C5)),".")</f>
        <v>30.65134099616858</v>
      </c>
      <c r="G5" s="25">
        <f>E5+C5</f>
        <v>261</v>
      </c>
      <c r="H5" s="23">
        <v>17</v>
      </c>
      <c r="I5" s="24">
        <f aca="true" t="shared" si="2" ref="I5:I18">IF(H5+J5&lt;&gt;0,100*(H5/(H5+J5)),".")</f>
        <v>51.515151515151516</v>
      </c>
      <c r="J5" s="23">
        <v>16</v>
      </c>
      <c r="K5" s="24">
        <f aca="true" t="shared" si="3" ref="K5:K18">IF(J5+H5&lt;&gt;0,100*(J5/(J5+H5)),".")</f>
        <v>48.484848484848484</v>
      </c>
      <c r="L5" s="25">
        <f>J5+H5</f>
        <v>33</v>
      </c>
      <c r="M5" s="23">
        <v>198</v>
      </c>
      <c r="N5" s="24">
        <f aca="true" t="shared" si="4" ref="N5:N18">IF(M5+O5&lt;&gt;0,100*(M5/(M5+O5)),".")</f>
        <v>67.3469387755102</v>
      </c>
      <c r="O5" s="23">
        <v>96</v>
      </c>
      <c r="P5" s="26">
        <f aca="true" t="shared" si="5" ref="P5:P18">IF(O5+M5&lt;&gt;0,100*(O5/(O5+M5)),".")</f>
        <v>32.6530612244898</v>
      </c>
      <c r="Q5" s="25">
        <f>O5+M5</f>
        <v>294</v>
      </c>
    </row>
    <row r="6" spans="1:17" ht="15" customHeight="1">
      <c r="A6" s="21"/>
      <c r="B6" s="22" t="s">
        <v>9</v>
      </c>
      <c r="C6" s="23">
        <v>60</v>
      </c>
      <c r="D6" s="24">
        <f t="shared" si="0"/>
        <v>85.71428571428571</v>
      </c>
      <c r="E6" s="23">
        <v>10</v>
      </c>
      <c r="F6" s="24">
        <f t="shared" si="1"/>
        <v>14.285714285714285</v>
      </c>
      <c r="G6" s="25">
        <f aca="true" t="shared" si="6" ref="G6:G16">E6+C6</f>
        <v>70</v>
      </c>
      <c r="H6" s="23">
        <v>7</v>
      </c>
      <c r="I6" s="24">
        <f t="shared" si="2"/>
        <v>77.77777777777779</v>
      </c>
      <c r="J6" s="23">
        <v>2</v>
      </c>
      <c r="K6" s="24">
        <f t="shared" si="3"/>
        <v>22.22222222222222</v>
      </c>
      <c r="L6" s="25">
        <f aca="true" t="shared" si="7" ref="L6:L16">J6+H6</f>
        <v>9</v>
      </c>
      <c r="M6" s="23">
        <v>67</v>
      </c>
      <c r="N6" s="24">
        <f t="shared" si="4"/>
        <v>84.81012658227847</v>
      </c>
      <c r="O6" s="23">
        <v>12</v>
      </c>
      <c r="P6" s="26">
        <f t="shared" si="5"/>
        <v>15.18987341772152</v>
      </c>
      <c r="Q6" s="25">
        <f aca="true" t="shared" si="8" ref="Q6:Q16">O6+M6</f>
        <v>79</v>
      </c>
    </row>
    <row r="7" spans="1:17" ht="15" customHeight="1">
      <c r="A7" s="21"/>
      <c r="B7" s="22" t="s">
        <v>10</v>
      </c>
      <c r="C7" s="23">
        <v>1</v>
      </c>
      <c r="D7" s="24">
        <f t="shared" si="0"/>
        <v>20</v>
      </c>
      <c r="E7" s="23">
        <v>4</v>
      </c>
      <c r="F7" s="24">
        <f t="shared" si="1"/>
        <v>80</v>
      </c>
      <c r="G7" s="25">
        <f t="shared" si="6"/>
        <v>5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1</v>
      </c>
      <c r="N7" s="24">
        <f t="shared" si="4"/>
        <v>20</v>
      </c>
      <c r="O7" s="23">
        <v>4</v>
      </c>
      <c r="P7" s="26">
        <f t="shared" si="5"/>
        <v>80</v>
      </c>
      <c r="Q7" s="25">
        <f t="shared" si="8"/>
        <v>5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11</v>
      </c>
      <c r="D9" s="24">
        <f t="shared" si="0"/>
        <v>84.61538461538461</v>
      </c>
      <c r="E9" s="23">
        <v>2</v>
      </c>
      <c r="F9" s="24">
        <f t="shared" si="1"/>
        <v>15.384615384615385</v>
      </c>
      <c r="G9" s="25">
        <f t="shared" si="6"/>
        <v>13</v>
      </c>
      <c r="H9" s="23">
        <v>2</v>
      </c>
      <c r="I9" s="24">
        <f t="shared" si="2"/>
        <v>100</v>
      </c>
      <c r="J9" s="23">
        <v>0</v>
      </c>
      <c r="K9" s="24">
        <f t="shared" si="3"/>
        <v>0</v>
      </c>
      <c r="L9" s="25">
        <f t="shared" si="7"/>
        <v>2</v>
      </c>
      <c r="M9" s="23">
        <v>13</v>
      </c>
      <c r="N9" s="24">
        <f t="shared" si="4"/>
        <v>86.66666666666667</v>
      </c>
      <c r="O9" s="23">
        <v>2</v>
      </c>
      <c r="P9" s="26">
        <f t="shared" si="5"/>
        <v>13.333333333333334</v>
      </c>
      <c r="Q9" s="25">
        <f t="shared" si="8"/>
        <v>15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f>C10+H10</f>
        <v>0</v>
      </c>
      <c r="N10" s="24" t="str">
        <f t="shared" si="4"/>
        <v>.</v>
      </c>
      <c r="O10" s="23"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6"/>
        <v>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f>C12+H12</f>
        <v>0</v>
      </c>
      <c r="N12" s="24" t="str">
        <f t="shared" si="4"/>
        <v>.</v>
      </c>
      <c r="O12" s="23">
        <v>0</v>
      </c>
      <c r="P12" s="26" t="str">
        <f t="shared" si="5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5</v>
      </c>
      <c r="F13" s="24">
        <f t="shared" si="1"/>
        <v>100</v>
      </c>
      <c r="G13" s="25">
        <f t="shared" si="6"/>
        <v>5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0</v>
      </c>
      <c r="N13" s="24">
        <f t="shared" si="4"/>
        <v>0</v>
      </c>
      <c r="O13" s="23">
        <v>5</v>
      </c>
      <c r="P13" s="26">
        <f t="shared" si="5"/>
        <v>100</v>
      </c>
      <c r="Q13" s="25">
        <f t="shared" si="8"/>
        <v>5</v>
      </c>
    </row>
    <row r="14" spans="1:17" ht="15" customHeight="1">
      <c r="A14" s="21"/>
      <c r="B14" s="22" t="s">
        <v>17</v>
      </c>
      <c r="C14" s="23">
        <v>0</v>
      </c>
      <c r="D14" s="24" t="str">
        <f t="shared" si="0"/>
        <v>.</v>
      </c>
      <c r="E14" s="23">
        <v>0</v>
      </c>
      <c r="F14" s="24" t="str">
        <f t="shared" si="1"/>
        <v>.</v>
      </c>
      <c r="G14" s="25">
        <f t="shared" si="6"/>
        <v>0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f>C14+H14</f>
        <v>0</v>
      </c>
      <c r="N14" s="24" t="str">
        <f t="shared" si="4"/>
        <v>.</v>
      </c>
      <c r="O14" s="23">
        <v>0</v>
      </c>
      <c r="P14" s="26" t="str">
        <f t="shared" si="5"/>
        <v>.</v>
      </c>
      <c r="Q14" s="25">
        <f t="shared" si="8"/>
        <v>0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4</v>
      </c>
      <c r="F15" s="24">
        <f t="shared" si="1"/>
        <v>100</v>
      </c>
      <c r="G15" s="25">
        <f t="shared" si="6"/>
        <v>4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4</v>
      </c>
      <c r="P15" s="26">
        <f t="shared" si="5"/>
        <v>100</v>
      </c>
      <c r="Q15" s="25">
        <f t="shared" si="8"/>
        <v>4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2</v>
      </c>
      <c r="F16" s="24">
        <f t="shared" si="1"/>
        <v>100</v>
      </c>
      <c r="G16" s="25">
        <f t="shared" si="6"/>
        <v>2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0</v>
      </c>
      <c r="N16" s="24">
        <f t="shared" si="4"/>
        <v>0</v>
      </c>
      <c r="O16" s="23">
        <v>2</v>
      </c>
      <c r="P16" s="26">
        <f t="shared" si="5"/>
        <v>100</v>
      </c>
      <c r="Q16" s="25">
        <f t="shared" si="8"/>
        <v>2</v>
      </c>
    </row>
    <row r="17" spans="1:17" ht="15" customHeight="1">
      <c r="A17" s="27"/>
      <c r="B17" s="28" t="s">
        <v>20</v>
      </c>
      <c r="C17" s="29">
        <v>0</v>
      </c>
      <c r="D17" s="30">
        <f t="shared" si="0"/>
        <v>0</v>
      </c>
      <c r="E17" s="29">
        <v>1</v>
      </c>
      <c r="F17" s="30">
        <f t="shared" si="1"/>
        <v>100</v>
      </c>
      <c r="G17" s="31">
        <f>E17+C17</f>
        <v>1</v>
      </c>
      <c r="H17" s="29">
        <v>0</v>
      </c>
      <c r="I17" s="30" t="str">
        <f t="shared" si="2"/>
        <v>.</v>
      </c>
      <c r="J17" s="29">
        <v>0</v>
      </c>
      <c r="K17" s="30" t="str">
        <f t="shared" si="3"/>
        <v>.</v>
      </c>
      <c r="L17" s="31">
        <f>J17+H17</f>
        <v>0</v>
      </c>
      <c r="M17" s="29">
        <v>0</v>
      </c>
      <c r="N17" s="30">
        <f t="shared" si="4"/>
        <v>0</v>
      </c>
      <c r="O17" s="29">
        <v>1</v>
      </c>
      <c r="P17" s="32">
        <f t="shared" si="5"/>
        <v>100</v>
      </c>
      <c r="Q17" s="31">
        <f>O17+M17</f>
        <v>1</v>
      </c>
    </row>
    <row r="18" spans="1:17" s="39" customFormat="1" ht="15" customHeight="1">
      <c r="A18" s="33"/>
      <c r="B18" s="34" t="s">
        <v>21</v>
      </c>
      <c r="C18" s="35">
        <f>SUM(C5:C17)</f>
        <v>253</v>
      </c>
      <c r="D18" s="36">
        <f t="shared" si="0"/>
        <v>70.08310249307479</v>
      </c>
      <c r="E18" s="35">
        <f>SUM(E5:E17)</f>
        <v>108</v>
      </c>
      <c r="F18" s="36">
        <f t="shared" si="1"/>
        <v>29.916897506925206</v>
      </c>
      <c r="G18" s="37">
        <f>E18+C18</f>
        <v>361</v>
      </c>
      <c r="H18" s="35">
        <f>SUM(H5:H17)</f>
        <v>26</v>
      </c>
      <c r="I18" s="36">
        <f t="shared" si="2"/>
        <v>59.09090909090909</v>
      </c>
      <c r="J18" s="35">
        <f>SUM(J5:J17)</f>
        <v>18</v>
      </c>
      <c r="K18" s="36">
        <f t="shared" si="3"/>
        <v>40.909090909090914</v>
      </c>
      <c r="L18" s="37">
        <f>J18+H18</f>
        <v>44</v>
      </c>
      <c r="M18" s="35">
        <f>SUM(M5:M17)</f>
        <v>279</v>
      </c>
      <c r="N18" s="36">
        <f t="shared" si="4"/>
        <v>68.88888888888889</v>
      </c>
      <c r="O18" s="35">
        <f>SUM(O5:O17)</f>
        <v>126</v>
      </c>
      <c r="P18" s="38">
        <f t="shared" si="5"/>
        <v>31.11111111111111</v>
      </c>
      <c r="Q18" s="37">
        <f>O18+M18</f>
        <v>405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14.12.2011&amp;RAltenburg</oddHeader>
    <oddFooter>&amp;R&amp;10Tabelle 51.2 mw</oddFooter>
  </headerFooter>
  <legacyDrawing r:id="rId2"/>
  <oleObjects>
    <oleObject progId="Word.Document.8" shapeId="676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1119</v>
      </c>
      <c r="D5" s="24">
        <f aca="true" t="shared" si="0" ref="D5:D18">IF(C5+E5&lt;&gt;0,100*(C5/(C5+E5)),".")</f>
        <v>62.900505902192236</v>
      </c>
      <c r="E5" s="23">
        <v>660</v>
      </c>
      <c r="F5" s="24">
        <f aca="true" t="shared" si="1" ref="F5:F18">IF(E5+C5&lt;&gt;0,100*(E5/(E5+C5)),".")</f>
        <v>37.09949409780776</v>
      </c>
      <c r="G5" s="25">
        <f>E5+C5</f>
        <v>1779</v>
      </c>
      <c r="H5" s="23">
        <v>109</v>
      </c>
      <c r="I5" s="24">
        <f aca="true" t="shared" si="2" ref="I5:I18">IF(H5+J5&lt;&gt;0,100*(H5/(H5+J5)),".")</f>
        <v>65.66265060240963</v>
      </c>
      <c r="J5" s="23">
        <v>57</v>
      </c>
      <c r="K5" s="24">
        <f aca="true" t="shared" si="3" ref="K5:K18">IF(J5+H5&lt;&gt;0,100*(J5/(J5+H5)),".")</f>
        <v>34.33734939759036</v>
      </c>
      <c r="L5" s="25">
        <f>J5+H5</f>
        <v>166</v>
      </c>
      <c r="M5" s="23">
        <v>1228</v>
      </c>
      <c r="N5" s="24">
        <f aca="true" t="shared" si="4" ref="N5:N18">IF(M5+O5&lt;&gt;0,100*(M5/(M5+O5)),".")</f>
        <v>63.13624678663239</v>
      </c>
      <c r="O5" s="23">
        <v>717</v>
      </c>
      <c r="P5" s="26">
        <f aca="true" t="shared" si="5" ref="P5:P18">IF(O5+M5&lt;&gt;0,100*(O5/(O5+M5)),".")</f>
        <v>36.86375321336761</v>
      </c>
      <c r="Q5" s="25">
        <f>O5+M5</f>
        <v>1945</v>
      </c>
    </row>
    <row r="6" spans="1:17" ht="15" customHeight="1">
      <c r="A6" s="21"/>
      <c r="B6" s="22" t="s">
        <v>9</v>
      </c>
      <c r="C6" s="23">
        <v>515</v>
      </c>
      <c r="D6" s="24">
        <f t="shared" si="0"/>
        <v>70.74175824175825</v>
      </c>
      <c r="E6" s="23">
        <v>213</v>
      </c>
      <c r="F6" s="24">
        <f t="shared" si="1"/>
        <v>29.25824175824176</v>
      </c>
      <c r="G6" s="25">
        <f aca="true" t="shared" si="6" ref="G6:G16">E6+C6</f>
        <v>728</v>
      </c>
      <c r="H6" s="23">
        <v>95</v>
      </c>
      <c r="I6" s="24">
        <f t="shared" si="2"/>
        <v>68.84057971014492</v>
      </c>
      <c r="J6" s="23">
        <v>43</v>
      </c>
      <c r="K6" s="24">
        <f t="shared" si="3"/>
        <v>31.15942028985507</v>
      </c>
      <c r="L6" s="25">
        <f aca="true" t="shared" si="7" ref="L6:L16">J6+H6</f>
        <v>138</v>
      </c>
      <c r="M6" s="23">
        <v>610</v>
      </c>
      <c r="N6" s="24">
        <f t="shared" si="4"/>
        <v>70.43879907621246</v>
      </c>
      <c r="O6" s="23">
        <v>256</v>
      </c>
      <c r="P6" s="26">
        <f t="shared" si="5"/>
        <v>29.561200923787528</v>
      </c>
      <c r="Q6" s="25">
        <f aca="true" t="shared" si="8" ref="Q6:Q16">O6+M6</f>
        <v>866</v>
      </c>
    </row>
    <row r="7" spans="1:17" ht="15" customHeight="1">
      <c r="A7" s="21"/>
      <c r="B7" s="22" t="s">
        <v>10</v>
      </c>
      <c r="C7" s="23">
        <v>18</v>
      </c>
      <c r="D7" s="24">
        <f t="shared" si="0"/>
        <v>21.951219512195124</v>
      </c>
      <c r="E7" s="23">
        <v>64</v>
      </c>
      <c r="F7" s="24">
        <f t="shared" si="1"/>
        <v>78.04878048780488</v>
      </c>
      <c r="G7" s="25">
        <f t="shared" si="6"/>
        <v>82</v>
      </c>
      <c r="H7" s="23">
        <v>2</v>
      </c>
      <c r="I7" s="24">
        <f t="shared" si="2"/>
        <v>16.666666666666664</v>
      </c>
      <c r="J7" s="23">
        <v>10</v>
      </c>
      <c r="K7" s="24">
        <f t="shared" si="3"/>
        <v>83.33333333333334</v>
      </c>
      <c r="L7" s="25">
        <f t="shared" si="7"/>
        <v>12</v>
      </c>
      <c r="M7" s="23">
        <v>20</v>
      </c>
      <c r="N7" s="24">
        <f t="shared" si="4"/>
        <v>21.27659574468085</v>
      </c>
      <c r="O7" s="23">
        <v>74</v>
      </c>
      <c r="P7" s="26">
        <f t="shared" si="5"/>
        <v>78.72340425531915</v>
      </c>
      <c r="Q7" s="25">
        <f t="shared" si="8"/>
        <v>94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60</v>
      </c>
      <c r="D9" s="24">
        <f t="shared" si="0"/>
        <v>67.41573033707866</v>
      </c>
      <c r="E9" s="23">
        <v>29</v>
      </c>
      <c r="F9" s="24">
        <f t="shared" si="1"/>
        <v>32.58426966292135</v>
      </c>
      <c r="G9" s="25">
        <f t="shared" si="6"/>
        <v>89</v>
      </c>
      <c r="H9" s="23">
        <v>9</v>
      </c>
      <c r="I9" s="24">
        <f t="shared" si="2"/>
        <v>52.94117647058824</v>
      </c>
      <c r="J9" s="23">
        <v>8</v>
      </c>
      <c r="K9" s="24">
        <f t="shared" si="3"/>
        <v>47.05882352941176</v>
      </c>
      <c r="L9" s="25">
        <f t="shared" si="7"/>
        <v>17</v>
      </c>
      <c r="M9" s="23">
        <v>69</v>
      </c>
      <c r="N9" s="24">
        <f t="shared" si="4"/>
        <v>65.09433962264151</v>
      </c>
      <c r="O9" s="23">
        <v>37</v>
      </c>
      <c r="P9" s="26">
        <f t="shared" si="5"/>
        <v>34.90566037735849</v>
      </c>
      <c r="Q9" s="25">
        <f t="shared" si="8"/>
        <v>106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3.9215686274509802</v>
      </c>
      <c r="E10" s="23">
        <v>49</v>
      </c>
      <c r="F10" s="24">
        <f t="shared" si="1"/>
        <v>96.07843137254902</v>
      </c>
      <c r="G10" s="25">
        <f t="shared" si="6"/>
        <v>51</v>
      </c>
      <c r="H10" s="23">
        <v>0</v>
      </c>
      <c r="I10" s="24">
        <f t="shared" si="2"/>
        <v>0</v>
      </c>
      <c r="J10" s="23">
        <v>6</v>
      </c>
      <c r="K10" s="24">
        <f t="shared" si="3"/>
        <v>100</v>
      </c>
      <c r="L10" s="25">
        <f t="shared" si="7"/>
        <v>6</v>
      </c>
      <c r="M10" s="23">
        <v>2</v>
      </c>
      <c r="N10" s="24">
        <f t="shared" si="4"/>
        <v>3.508771929824561</v>
      </c>
      <c r="O10" s="23">
        <v>55</v>
      </c>
      <c r="P10" s="26">
        <f t="shared" si="5"/>
        <v>96.49122807017544</v>
      </c>
      <c r="Q10" s="25">
        <f t="shared" si="8"/>
        <v>57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6"/>
        <v>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0</v>
      </c>
      <c r="N12" s="24" t="str">
        <f t="shared" si="4"/>
        <v>.</v>
      </c>
      <c r="O12" s="23">
        <v>0</v>
      </c>
      <c r="P12" s="26" t="str">
        <f t="shared" si="5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4</v>
      </c>
      <c r="D13" s="24">
        <f t="shared" si="0"/>
        <v>10.256410256410255</v>
      </c>
      <c r="E13" s="23">
        <v>35</v>
      </c>
      <c r="F13" s="24">
        <f t="shared" si="1"/>
        <v>89.74358974358975</v>
      </c>
      <c r="G13" s="25">
        <f t="shared" si="6"/>
        <v>39</v>
      </c>
      <c r="H13" s="23">
        <v>1</v>
      </c>
      <c r="I13" s="24">
        <f t="shared" si="2"/>
        <v>100</v>
      </c>
      <c r="J13" s="23">
        <v>0</v>
      </c>
      <c r="K13" s="24">
        <f t="shared" si="3"/>
        <v>0</v>
      </c>
      <c r="L13" s="25">
        <f t="shared" si="7"/>
        <v>1</v>
      </c>
      <c r="M13" s="23">
        <v>5</v>
      </c>
      <c r="N13" s="24">
        <f t="shared" si="4"/>
        <v>12.5</v>
      </c>
      <c r="O13" s="23">
        <v>35</v>
      </c>
      <c r="P13" s="26">
        <f t="shared" si="5"/>
        <v>87.5</v>
      </c>
      <c r="Q13" s="25">
        <f t="shared" si="8"/>
        <v>40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6</v>
      </c>
      <c r="F14" s="24">
        <f t="shared" si="1"/>
        <v>100</v>
      </c>
      <c r="G14" s="25">
        <f t="shared" si="6"/>
        <v>6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6</v>
      </c>
      <c r="P14" s="26">
        <f t="shared" si="5"/>
        <v>100</v>
      </c>
      <c r="Q14" s="25">
        <f t="shared" si="8"/>
        <v>6</v>
      </c>
    </row>
    <row r="15" spans="1:17" ht="15" customHeight="1">
      <c r="A15" s="21"/>
      <c r="B15" s="22" t="s">
        <v>18</v>
      </c>
      <c r="C15" s="23">
        <v>3</v>
      </c>
      <c r="D15" s="24">
        <f t="shared" si="0"/>
        <v>10</v>
      </c>
      <c r="E15" s="23">
        <v>27</v>
      </c>
      <c r="F15" s="24">
        <f t="shared" si="1"/>
        <v>90</v>
      </c>
      <c r="G15" s="25">
        <f t="shared" si="6"/>
        <v>30</v>
      </c>
      <c r="H15" s="23">
        <v>0</v>
      </c>
      <c r="I15" s="24">
        <f t="shared" si="2"/>
        <v>0</v>
      </c>
      <c r="J15" s="23">
        <v>1</v>
      </c>
      <c r="K15" s="24">
        <f t="shared" si="3"/>
        <v>100</v>
      </c>
      <c r="L15" s="25">
        <f t="shared" si="7"/>
        <v>1</v>
      </c>
      <c r="M15" s="23">
        <v>3</v>
      </c>
      <c r="N15" s="24">
        <f t="shared" si="4"/>
        <v>9.67741935483871</v>
      </c>
      <c r="O15" s="23">
        <v>28</v>
      </c>
      <c r="P15" s="26">
        <f t="shared" si="5"/>
        <v>90.32258064516128</v>
      </c>
      <c r="Q15" s="25">
        <f t="shared" si="8"/>
        <v>31</v>
      </c>
    </row>
    <row r="16" spans="1:17" ht="15" customHeight="1">
      <c r="A16" s="21"/>
      <c r="B16" s="22" t="s">
        <v>19</v>
      </c>
      <c r="C16" s="23">
        <v>3</v>
      </c>
      <c r="D16" s="24">
        <f t="shared" si="0"/>
        <v>6.521739130434782</v>
      </c>
      <c r="E16" s="23">
        <v>43</v>
      </c>
      <c r="F16" s="24">
        <f t="shared" si="1"/>
        <v>93.47826086956522</v>
      </c>
      <c r="G16" s="25">
        <f t="shared" si="6"/>
        <v>46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3</v>
      </c>
      <c r="N16" s="24">
        <f t="shared" si="4"/>
        <v>6.521739130434782</v>
      </c>
      <c r="O16" s="23">
        <v>43</v>
      </c>
      <c r="P16" s="26">
        <f t="shared" si="5"/>
        <v>93.47826086956522</v>
      </c>
      <c r="Q16" s="25">
        <f t="shared" si="8"/>
        <v>46</v>
      </c>
    </row>
    <row r="17" spans="1:17" ht="15" customHeight="1">
      <c r="A17" s="27"/>
      <c r="B17" s="28" t="s">
        <v>20</v>
      </c>
      <c r="C17" s="29">
        <v>6</v>
      </c>
      <c r="D17" s="30">
        <f t="shared" si="0"/>
        <v>24</v>
      </c>
      <c r="E17" s="29">
        <v>19</v>
      </c>
      <c r="F17" s="30">
        <f t="shared" si="1"/>
        <v>76</v>
      </c>
      <c r="G17" s="31">
        <f>E17+C17</f>
        <v>25</v>
      </c>
      <c r="H17" s="29">
        <v>0</v>
      </c>
      <c r="I17" s="30">
        <f t="shared" si="2"/>
        <v>0</v>
      </c>
      <c r="J17" s="29">
        <v>1</v>
      </c>
      <c r="K17" s="30">
        <f t="shared" si="3"/>
        <v>100</v>
      </c>
      <c r="L17" s="31">
        <f>J17+H17</f>
        <v>1</v>
      </c>
      <c r="M17" s="29">
        <v>6</v>
      </c>
      <c r="N17" s="30">
        <f t="shared" si="4"/>
        <v>23.076923076923077</v>
      </c>
      <c r="O17" s="29">
        <v>20</v>
      </c>
      <c r="P17" s="32">
        <f t="shared" si="5"/>
        <v>76.92307692307693</v>
      </c>
      <c r="Q17" s="31">
        <f>O17+M17</f>
        <v>26</v>
      </c>
    </row>
    <row r="18" spans="1:17" s="39" customFormat="1" ht="15" customHeight="1">
      <c r="A18" s="33"/>
      <c r="B18" s="34" t="s">
        <v>21</v>
      </c>
      <c r="C18" s="35">
        <f>SUM(C5:C17)</f>
        <v>1730</v>
      </c>
      <c r="D18" s="36">
        <f t="shared" si="0"/>
        <v>60.17391304347826</v>
      </c>
      <c r="E18" s="35">
        <f>SUM(E5:E17)</f>
        <v>1145</v>
      </c>
      <c r="F18" s="36">
        <f t="shared" si="1"/>
        <v>39.82608695652174</v>
      </c>
      <c r="G18" s="37">
        <f>E18+C18</f>
        <v>2875</v>
      </c>
      <c r="H18" s="35">
        <f>SUM(H5:H17)</f>
        <v>216</v>
      </c>
      <c r="I18" s="36">
        <f t="shared" si="2"/>
        <v>63.1578947368421</v>
      </c>
      <c r="J18" s="35">
        <f>SUM(J5:J17)</f>
        <v>126</v>
      </c>
      <c r="K18" s="36">
        <f t="shared" si="3"/>
        <v>36.84210526315789</v>
      </c>
      <c r="L18" s="37">
        <f>J18+H18</f>
        <v>342</v>
      </c>
      <c r="M18" s="35">
        <f>SUM(M5:M17)</f>
        <v>1946</v>
      </c>
      <c r="N18" s="36">
        <f t="shared" si="4"/>
        <v>60.491140814423375</v>
      </c>
      <c r="O18" s="35">
        <f>SUM(O5:O17)</f>
        <v>1271</v>
      </c>
      <c r="P18" s="38">
        <f t="shared" si="5"/>
        <v>39.508859185576625</v>
      </c>
      <c r="Q18" s="37">
        <f>O18+M18</f>
        <v>3217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14.12.2011&amp;RErfurt</oddHeader>
    <oddFooter>&amp;R&amp;10Tabelle 51.2 mw</oddFooter>
  </headerFooter>
  <legacyDrawing r:id="rId2"/>
  <oleObjects>
    <oleObject progId="Word.Document.8" shapeId="6767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442</v>
      </c>
      <c r="D5" s="24">
        <f aca="true" t="shared" si="0" ref="D5:D18">IF(C5+E5&lt;&gt;0,100*(C5/(C5+E5)),".")</f>
        <v>61.991584852734924</v>
      </c>
      <c r="E5" s="23">
        <v>271</v>
      </c>
      <c r="F5" s="24">
        <f aca="true" t="shared" si="1" ref="F5:F18">IF(E5+C5&lt;&gt;0,100*(E5/(E5+C5)),".")</f>
        <v>38.008415147265076</v>
      </c>
      <c r="G5" s="25">
        <f>E5+C5</f>
        <v>713</v>
      </c>
      <c r="H5" s="23">
        <v>40</v>
      </c>
      <c r="I5" s="24">
        <f aca="true" t="shared" si="2" ref="I5:I18">IF(H5+J5&lt;&gt;0,100*(H5/(H5+J5)),".")</f>
        <v>45.45454545454545</v>
      </c>
      <c r="J5" s="23">
        <v>48</v>
      </c>
      <c r="K5" s="24">
        <f aca="true" t="shared" si="3" ref="K5:K18">IF(J5+H5&lt;&gt;0,100*(J5/(J5+H5)),".")</f>
        <v>54.54545454545454</v>
      </c>
      <c r="L5" s="25">
        <f>J5+H5</f>
        <v>88</v>
      </c>
      <c r="M5" s="23">
        <v>482</v>
      </c>
      <c r="N5" s="24">
        <f aca="true" t="shared" si="4" ref="N5:N18">IF(M5+O5&lt;&gt;0,100*(M5/(M5+O5)),".")</f>
        <v>60.17478152309613</v>
      </c>
      <c r="O5" s="23">
        <v>319</v>
      </c>
      <c r="P5" s="26">
        <f aca="true" t="shared" si="5" ref="P5:P18">IF(O5+M5&lt;&gt;0,100*(O5/(O5+M5)),".")</f>
        <v>39.82521847690387</v>
      </c>
      <c r="Q5" s="25">
        <f>O5+M5</f>
        <v>801</v>
      </c>
    </row>
    <row r="6" spans="1:17" ht="15" customHeight="1">
      <c r="A6" s="21"/>
      <c r="B6" s="22" t="s">
        <v>9</v>
      </c>
      <c r="C6" s="23">
        <v>251</v>
      </c>
      <c r="D6" s="24">
        <f t="shared" si="0"/>
        <v>79.43037974683544</v>
      </c>
      <c r="E6" s="23">
        <v>65</v>
      </c>
      <c r="F6" s="24">
        <f t="shared" si="1"/>
        <v>20.569620253164558</v>
      </c>
      <c r="G6" s="25">
        <f aca="true" t="shared" si="6" ref="G6:G16">E6+C6</f>
        <v>316</v>
      </c>
      <c r="H6" s="23">
        <v>24</v>
      </c>
      <c r="I6" s="24">
        <f t="shared" si="2"/>
        <v>75</v>
      </c>
      <c r="J6" s="23">
        <v>8</v>
      </c>
      <c r="K6" s="24">
        <f t="shared" si="3"/>
        <v>25</v>
      </c>
      <c r="L6" s="25">
        <f aca="true" t="shared" si="7" ref="L6:L16">J6+H6</f>
        <v>32</v>
      </c>
      <c r="M6" s="23">
        <v>275</v>
      </c>
      <c r="N6" s="24">
        <f t="shared" si="4"/>
        <v>79.02298850574712</v>
      </c>
      <c r="O6" s="23">
        <v>73</v>
      </c>
      <c r="P6" s="26">
        <f t="shared" si="5"/>
        <v>20.977011494252874</v>
      </c>
      <c r="Q6" s="25">
        <f aca="true" t="shared" si="8" ref="Q6:Q16">O6+M6</f>
        <v>348</v>
      </c>
    </row>
    <row r="7" spans="1:17" ht="15" customHeight="1">
      <c r="A7" s="21"/>
      <c r="B7" s="22" t="s">
        <v>10</v>
      </c>
      <c r="C7" s="23">
        <v>12</v>
      </c>
      <c r="D7" s="24">
        <f t="shared" si="0"/>
        <v>23.076923076923077</v>
      </c>
      <c r="E7" s="23">
        <v>40</v>
      </c>
      <c r="F7" s="24">
        <f t="shared" si="1"/>
        <v>76.92307692307693</v>
      </c>
      <c r="G7" s="25">
        <f t="shared" si="6"/>
        <v>52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12</v>
      </c>
      <c r="N7" s="24">
        <f t="shared" si="4"/>
        <v>23.076923076923077</v>
      </c>
      <c r="O7" s="23">
        <v>40</v>
      </c>
      <c r="P7" s="26">
        <f t="shared" si="5"/>
        <v>76.92307692307693</v>
      </c>
      <c r="Q7" s="25">
        <f t="shared" si="8"/>
        <v>52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34</v>
      </c>
      <c r="D9" s="24">
        <f t="shared" si="0"/>
        <v>73.91304347826086</v>
      </c>
      <c r="E9" s="23">
        <v>12</v>
      </c>
      <c r="F9" s="24">
        <f t="shared" si="1"/>
        <v>26.08695652173913</v>
      </c>
      <c r="G9" s="25">
        <f t="shared" si="6"/>
        <v>46</v>
      </c>
      <c r="H9" s="23">
        <v>4</v>
      </c>
      <c r="I9" s="24">
        <f t="shared" si="2"/>
        <v>57.14285714285714</v>
      </c>
      <c r="J9" s="23">
        <v>3</v>
      </c>
      <c r="K9" s="24">
        <f t="shared" si="3"/>
        <v>42.857142857142854</v>
      </c>
      <c r="L9" s="25">
        <f t="shared" si="7"/>
        <v>7</v>
      </c>
      <c r="M9" s="23">
        <v>38</v>
      </c>
      <c r="N9" s="24">
        <f t="shared" si="4"/>
        <v>71.69811320754717</v>
      </c>
      <c r="O9" s="23">
        <v>15</v>
      </c>
      <c r="P9" s="26">
        <f t="shared" si="5"/>
        <v>28.30188679245283</v>
      </c>
      <c r="Q9" s="25">
        <f t="shared" si="8"/>
        <v>53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25</v>
      </c>
      <c r="E10" s="23">
        <v>12</v>
      </c>
      <c r="F10" s="24">
        <f t="shared" si="1"/>
        <v>75</v>
      </c>
      <c r="G10" s="25">
        <f t="shared" si="6"/>
        <v>16</v>
      </c>
      <c r="H10" s="23">
        <v>1</v>
      </c>
      <c r="I10" s="24">
        <f t="shared" si="2"/>
        <v>16.666666666666664</v>
      </c>
      <c r="J10" s="23">
        <v>5</v>
      </c>
      <c r="K10" s="24">
        <f t="shared" si="3"/>
        <v>83.33333333333334</v>
      </c>
      <c r="L10" s="25">
        <f t="shared" si="7"/>
        <v>6</v>
      </c>
      <c r="M10" s="23">
        <v>5</v>
      </c>
      <c r="N10" s="24">
        <f t="shared" si="4"/>
        <v>22.727272727272727</v>
      </c>
      <c r="O10" s="23">
        <v>17</v>
      </c>
      <c r="P10" s="26">
        <f t="shared" si="5"/>
        <v>77.27272727272727</v>
      </c>
      <c r="Q10" s="25">
        <f t="shared" si="8"/>
        <v>22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6"/>
        <v>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f>C12+H12</f>
        <v>0</v>
      </c>
      <c r="N12" s="24" t="str">
        <f t="shared" si="4"/>
        <v>.</v>
      </c>
      <c r="O12" s="23">
        <v>0</v>
      </c>
      <c r="P12" s="26" t="str">
        <f t="shared" si="5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9</v>
      </c>
      <c r="F13" s="24">
        <f t="shared" si="1"/>
        <v>100</v>
      </c>
      <c r="G13" s="25">
        <f t="shared" si="6"/>
        <v>9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0</v>
      </c>
      <c r="N13" s="24">
        <f t="shared" si="4"/>
        <v>0</v>
      </c>
      <c r="O13" s="23">
        <v>9</v>
      </c>
      <c r="P13" s="26">
        <f t="shared" si="5"/>
        <v>100</v>
      </c>
      <c r="Q13" s="25">
        <f t="shared" si="8"/>
        <v>9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</v>
      </c>
      <c r="F14" s="24">
        <f t="shared" si="1"/>
        <v>100</v>
      </c>
      <c r="G14" s="25">
        <f t="shared" si="6"/>
        <v>1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1</v>
      </c>
      <c r="P14" s="26">
        <f t="shared" si="5"/>
        <v>100</v>
      </c>
      <c r="Q14" s="25">
        <f t="shared" si="8"/>
        <v>1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8</v>
      </c>
      <c r="F15" s="24">
        <f t="shared" si="1"/>
        <v>100</v>
      </c>
      <c r="G15" s="25">
        <f t="shared" si="6"/>
        <v>8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8</v>
      </c>
      <c r="P15" s="26">
        <f t="shared" si="5"/>
        <v>100</v>
      </c>
      <c r="Q15" s="25">
        <f t="shared" si="8"/>
        <v>8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10</v>
      </c>
      <c r="F16" s="24">
        <f t="shared" si="1"/>
        <v>100</v>
      </c>
      <c r="G16" s="25">
        <f t="shared" si="6"/>
        <v>10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0</v>
      </c>
      <c r="N16" s="24">
        <f t="shared" si="4"/>
        <v>0</v>
      </c>
      <c r="O16" s="23">
        <v>10</v>
      </c>
      <c r="P16" s="26">
        <f t="shared" si="5"/>
        <v>100</v>
      </c>
      <c r="Q16" s="25">
        <f t="shared" si="8"/>
        <v>10</v>
      </c>
    </row>
    <row r="17" spans="1:17" ht="15" customHeight="1">
      <c r="A17" s="27"/>
      <c r="B17" s="28" t="s">
        <v>20</v>
      </c>
      <c r="C17" s="29">
        <v>4</v>
      </c>
      <c r="D17" s="30">
        <f t="shared" si="0"/>
        <v>30.76923076923077</v>
      </c>
      <c r="E17" s="29">
        <v>9</v>
      </c>
      <c r="F17" s="30">
        <f t="shared" si="1"/>
        <v>69.23076923076923</v>
      </c>
      <c r="G17" s="31">
        <f>E17+C17</f>
        <v>13</v>
      </c>
      <c r="H17" s="29">
        <v>0</v>
      </c>
      <c r="I17" s="30" t="str">
        <f t="shared" si="2"/>
        <v>.</v>
      </c>
      <c r="J17" s="29">
        <v>0</v>
      </c>
      <c r="K17" s="30" t="str">
        <f t="shared" si="3"/>
        <v>.</v>
      </c>
      <c r="L17" s="31">
        <f>J17+H17</f>
        <v>0</v>
      </c>
      <c r="M17" s="29">
        <v>4</v>
      </c>
      <c r="N17" s="30">
        <f t="shared" si="4"/>
        <v>30.76923076923077</v>
      </c>
      <c r="O17" s="29">
        <v>9</v>
      </c>
      <c r="P17" s="32">
        <f t="shared" si="5"/>
        <v>69.23076923076923</v>
      </c>
      <c r="Q17" s="31">
        <f>O17+M17</f>
        <v>13</v>
      </c>
    </row>
    <row r="18" spans="1:17" s="39" customFormat="1" ht="15" customHeight="1">
      <c r="A18" s="33"/>
      <c r="B18" s="34" t="s">
        <v>21</v>
      </c>
      <c r="C18" s="35">
        <f>SUM(C5:C17)</f>
        <v>747</v>
      </c>
      <c r="D18" s="36">
        <f t="shared" si="0"/>
        <v>63.09121621621622</v>
      </c>
      <c r="E18" s="35">
        <f>SUM(E5:E17)</f>
        <v>437</v>
      </c>
      <c r="F18" s="36">
        <f t="shared" si="1"/>
        <v>36.90878378378378</v>
      </c>
      <c r="G18" s="37">
        <f>E18+C18</f>
        <v>1184</v>
      </c>
      <c r="H18" s="35">
        <f>SUM(H5:H17)</f>
        <v>69</v>
      </c>
      <c r="I18" s="36">
        <f t="shared" si="2"/>
        <v>51.8796992481203</v>
      </c>
      <c r="J18" s="35">
        <f>SUM(J5:J17)</f>
        <v>64</v>
      </c>
      <c r="K18" s="36">
        <f t="shared" si="3"/>
        <v>48.1203007518797</v>
      </c>
      <c r="L18" s="37">
        <f>J18+H18</f>
        <v>133</v>
      </c>
      <c r="M18" s="35">
        <f>SUM(M5:M17)</f>
        <v>816</v>
      </c>
      <c r="N18" s="36">
        <f t="shared" si="4"/>
        <v>61.958997722095674</v>
      </c>
      <c r="O18" s="35">
        <f>SUM(O5:O17)</f>
        <v>501</v>
      </c>
      <c r="P18" s="38">
        <f t="shared" si="5"/>
        <v>38.041002277904326</v>
      </c>
      <c r="Q18" s="37">
        <f>O18+M18</f>
        <v>1317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14.12.2011&amp;RGera</oddHeader>
    <oddFooter>&amp;R&amp;10Tabelle 51.2 mw</oddFooter>
  </headerFooter>
  <legacyDrawing r:id="rId2"/>
  <oleObjects>
    <oleObject progId="Word.Document.8" shapeId="6767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754</v>
      </c>
      <c r="D5" s="24">
        <f aca="true" t="shared" si="0" ref="D5:D18">IF(C5+E5&lt;&gt;0,100*(C5/(C5+E5)),".")</f>
        <v>65.1685393258427</v>
      </c>
      <c r="E5" s="23">
        <v>403</v>
      </c>
      <c r="F5" s="24">
        <f aca="true" t="shared" si="1" ref="F5:F18">IF(E5+C5&lt;&gt;0,100*(E5/(E5+C5)),".")</f>
        <v>34.831460674157306</v>
      </c>
      <c r="G5" s="25">
        <f>E5+C5</f>
        <v>1157</v>
      </c>
      <c r="H5" s="23">
        <v>47</v>
      </c>
      <c r="I5" s="24">
        <f aca="true" t="shared" si="2" ref="I5:I18">IF(H5+J5&lt;&gt;0,100*(H5/(H5+J5)),".")</f>
        <v>53.40909090909091</v>
      </c>
      <c r="J5" s="23">
        <v>41</v>
      </c>
      <c r="K5" s="24">
        <f aca="true" t="shared" si="3" ref="K5:K18">IF(J5+H5&lt;&gt;0,100*(J5/(J5+H5)),".")</f>
        <v>46.590909090909086</v>
      </c>
      <c r="L5" s="25">
        <f>J5+H5</f>
        <v>88</v>
      </c>
      <c r="M5" s="23">
        <v>801</v>
      </c>
      <c r="N5" s="24">
        <f aca="true" t="shared" si="4" ref="N5:N18">IF(M5+O5&lt;&gt;0,100*(M5/(M5+O5)),".")</f>
        <v>64.33734939759036</v>
      </c>
      <c r="O5" s="23">
        <v>444</v>
      </c>
      <c r="P5" s="26">
        <f aca="true" t="shared" si="5" ref="P5:P18">IF(O5+M5&lt;&gt;0,100*(O5/(O5+M5)),".")</f>
        <v>35.66265060240964</v>
      </c>
      <c r="Q5" s="25">
        <f>O5+M5</f>
        <v>1245</v>
      </c>
    </row>
    <row r="6" spans="1:17" ht="15" customHeight="1">
      <c r="A6" s="21"/>
      <c r="B6" s="22" t="s">
        <v>9</v>
      </c>
      <c r="C6" s="23">
        <v>286</v>
      </c>
      <c r="D6" s="24">
        <f t="shared" si="0"/>
        <v>80.7909604519774</v>
      </c>
      <c r="E6" s="23">
        <v>68</v>
      </c>
      <c r="F6" s="24">
        <f t="shared" si="1"/>
        <v>19.2090395480226</v>
      </c>
      <c r="G6" s="25">
        <f aca="true" t="shared" si="6" ref="G6:G16">E6+C6</f>
        <v>354</v>
      </c>
      <c r="H6" s="23">
        <v>44</v>
      </c>
      <c r="I6" s="24">
        <f t="shared" si="2"/>
        <v>74.57627118644068</v>
      </c>
      <c r="J6" s="23">
        <v>15</v>
      </c>
      <c r="K6" s="24">
        <f t="shared" si="3"/>
        <v>25.423728813559322</v>
      </c>
      <c r="L6" s="25">
        <f aca="true" t="shared" si="7" ref="L6:L16">J6+H6</f>
        <v>59</v>
      </c>
      <c r="M6" s="23">
        <v>330</v>
      </c>
      <c r="N6" s="24">
        <f t="shared" si="4"/>
        <v>79.90314769975787</v>
      </c>
      <c r="O6" s="23">
        <v>83</v>
      </c>
      <c r="P6" s="26">
        <f t="shared" si="5"/>
        <v>20.09685230024213</v>
      </c>
      <c r="Q6" s="25">
        <f aca="true" t="shared" si="8" ref="Q6:Q16">O6+M6</f>
        <v>413</v>
      </c>
    </row>
    <row r="7" spans="1:17" ht="15" customHeight="1">
      <c r="A7" s="21"/>
      <c r="B7" s="22" t="s">
        <v>10</v>
      </c>
      <c r="C7" s="23">
        <v>11</v>
      </c>
      <c r="D7" s="24">
        <f t="shared" si="0"/>
        <v>39.285714285714285</v>
      </c>
      <c r="E7" s="23">
        <v>17</v>
      </c>
      <c r="F7" s="24">
        <f t="shared" si="1"/>
        <v>60.71428571428571</v>
      </c>
      <c r="G7" s="25">
        <f t="shared" si="6"/>
        <v>28</v>
      </c>
      <c r="H7" s="23">
        <v>1</v>
      </c>
      <c r="I7" s="24">
        <f t="shared" si="2"/>
        <v>25</v>
      </c>
      <c r="J7" s="23">
        <v>3</v>
      </c>
      <c r="K7" s="24">
        <f t="shared" si="3"/>
        <v>75</v>
      </c>
      <c r="L7" s="25">
        <f t="shared" si="7"/>
        <v>4</v>
      </c>
      <c r="M7" s="23">
        <v>12</v>
      </c>
      <c r="N7" s="24">
        <f t="shared" si="4"/>
        <v>37.5</v>
      </c>
      <c r="O7" s="23">
        <v>20</v>
      </c>
      <c r="P7" s="26">
        <f t="shared" si="5"/>
        <v>62.5</v>
      </c>
      <c r="Q7" s="25">
        <f t="shared" si="8"/>
        <v>32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40</v>
      </c>
      <c r="D9" s="24">
        <f t="shared" si="0"/>
        <v>71.42857142857143</v>
      </c>
      <c r="E9" s="23">
        <v>16</v>
      </c>
      <c r="F9" s="24">
        <f t="shared" si="1"/>
        <v>28.57142857142857</v>
      </c>
      <c r="G9" s="25">
        <f t="shared" si="6"/>
        <v>56</v>
      </c>
      <c r="H9" s="23">
        <v>6</v>
      </c>
      <c r="I9" s="24">
        <f t="shared" si="2"/>
        <v>85.71428571428571</v>
      </c>
      <c r="J9" s="23">
        <v>1</v>
      </c>
      <c r="K9" s="24">
        <f t="shared" si="3"/>
        <v>14.285714285714285</v>
      </c>
      <c r="L9" s="25">
        <f t="shared" si="7"/>
        <v>7</v>
      </c>
      <c r="M9" s="23">
        <v>46</v>
      </c>
      <c r="N9" s="24">
        <f t="shared" si="4"/>
        <v>73.01587301587301</v>
      </c>
      <c r="O9" s="23">
        <v>17</v>
      </c>
      <c r="P9" s="26">
        <f t="shared" si="5"/>
        <v>26.984126984126984</v>
      </c>
      <c r="Q9" s="25">
        <f t="shared" si="8"/>
        <v>63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14.285714285714285</v>
      </c>
      <c r="E10" s="23">
        <v>12</v>
      </c>
      <c r="F10" s="24">
        <f t="shared" si="1"/>
        <v>85.71428571428571</v>
      </c>
      <c r="G10" s="25">
        <f t="shared" si="6"/>
        <v>14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2</v>
      </c>
      <c r="N10" s="24">
        <f t="shared" si="4"/>
        <v>14.285714285714285</v>
      </c>
      <c r="O10" s="23">
        <v>12</v>
      </c>
      <c r="P10" s="26">
        <f t="shared" si="5"/>
        <v>85.71428571428571</v>
      </c>
      <c r="Q10" s="25">
        <f t="shared" si="8"/>
        <v>14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6"/>
        <v>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f>C12+H12</f>
        <v>0</v>
      </c>
      <c r="N12" s="24" t="str">
        <f t="shared" si="4"/>
        <v>.</v>
      </c>
      <c r="O12" s="23">
        <v>0</v>
      </c>
      <c r="P12" s="26" t="str">
        <f t="shared" si="5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19</v>
      </c>
      <c r="F13" s="24">
        <f t="shared" si="1"/>
        <v>100</v>
      </c>
      <c r="G13" s="25">
        <f t="shared" si="6"/>
        <v>19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0</v>
      </c>
      <c r="N13" s="24">
        <f t="shared" si="4"/>
        <v>0</v>
      </c>
      <c r="O13" s="23">
        <v>19</v>
      </c>
      <c r="P13" s="26">
        <f t="shared" si="5"/>
        <v>100</v>
      </c>
      <c r="Q13" s="25">
        <f t="shared" si="8"/>
        <v>19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4</v>
      </c>
      <c r="F14" s="24">
        <f t="shared" si="1"/>
        <v>100</v>
      </c>
      <c r="G14" s="25">
        <f t="shared" si="6"/>
        <v>4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4</v>
      </c>
      <c r="P14" s="26">
        <f t="shared" si="5"/>
        <v>100</v>
      </c>
      <c r="Q14" s="25">
        <f t="shared" si="8"/>
        <v>4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14</v>
      </c>
      <c r="F15" s="24">
        <f t="shared" si="1"/>
        <v>100</v>
      </c>
      <c r="G15" s="25">
        <f t="shared" si="6"/>
        <v>14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14</v>
      </c>
      <c r="P15" s="26">
        <f t="shared" si="5"/>
        <v>100</v>
      </c>
      <c r="Q15" s="25">
        <f t="shared" si="8"/>
        <v>14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4.761904761904762</v>
      </c>
      <c r="E16" s="23">
        <v>20</v>
      </c>
      <c r="F16" s="24">
        <f t="shared" si="1"/>
        <v>95.23809523809523</v>
      </c>
      <c r="G16" s="25">
        <f t="shared" si="6"/>
        <v>21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1</v>
      </c>
      <c r="N16" s="24">
        <f t="shared" si="4"/>
        <v>4.761904761904762</v>
      </c>
      <c r="O16" s="23">
        <v>20</v>
      </c>
      <c r="P16" s="26">
        <f t="shared" si="5"/>
        <v>95.23809523809523</v>
      </c>
      <c r="Q16" s="25">
        <f t="shared" si="8"/>
        <v>21</v>
      </c>
    </row>
    <row r="17" spans="1:17" ht="15" customHeight="1">
      <c r="A17" s="27"/>
      <c r="B17" s="28" t="s">
        <v>20</v>
      </c>
      <c r="C17" s="29">
        <v>1</v>
      </c>
      <c r="D17" s="30">
        <f t="shared" si="0"/>
        <v>12.5</v>
      </c>
      <c r="E17" s="29">
        <v>7</v>
      </c>
      <c r="F17" s="30">
        <f t="shared" si="1"/>
        <v>87.5</v>
      </c>
      <c r="G17" s="31">
        <f>E17+C17</f>
        <v>8</v>
      </c>
      <c r="H17" s="29">
        <v>0</v>
      </c>
      <c r="I17" s="30" t="str">
        <f t="shared" si="2"/>
        <v>.</v>
      </c>
      <c r="J17" s="29">
        <v>0</v>
      </c>
      <c r="K17" s="30" t="str">
        <f t="shared" si="3"/>
        <v>.</v>
      </c>
      <c r="L17" s="31">
        <f>J17+H17</f>
        <v>0</v>
      </c>
      <c r="M17" s="29">
        <v>1</v>
      </c>
      <c r="N17" s="30">
        <f t="shared" si="4"/>
        <v>12.5</v>
      </c>
      <c r="O17" s="29">
        <v>7</v>
      </c>
      <c r="P17" s="32">
        <f t="shared" si="5"/>
        <v>87.5</v>
      </c>
      <c r="Q17" s="31">
        <f>O17+M17</f>
        <v>8</v>
      </c>
    </row>
    <row r="18" spans="1:17" s="39" customFormat="1" ht="15" customHeight="1">
      <c r="A18" s="33"/>
      <c r="B18" s="34" t="s">
        <v>21</v>
      </c>
      <c r="C18" s="35">
        <f>SUM(C5:C17)</f>
        <v>1095</v>
      </c>
      <c r="D18" s="36">
        <f t="shared" si="0"/>
        <v>65.3731343283582</v>
      </c>
      <c r="E18" s="35">
        <f>SUM(E5:E17)</f>
        <v>580</v>
      </c>
      <c r="F18" s="36">
        <f t="shared" si="1"/>
        <v>34.626865671641795</v>
      </c>
      <c r="G18" s="37">
        <f>E18+C18</f>
        <v>1675</v>
      </c>
      <c r="H18" s="35">
        <f>SUM(H5:H17)</f>
        <v>98</v>
      </c>
      <c r="I18" s="36">
        <f t="shared" si="2"/>
        <v>62.0253164556962</v>
      </c>
      <c r="J18" s="35">
        <f>SUM(J5:J17)</f>
        <v>60</v>
      </c>
      <c r="K18" s="36">
        <f t="shared" si="3"/>
        <v>37.9746835443038</v>
      </c>
      <c r="L18" s="37">
        <f>J18+H18</f>
        <v>158</v>
      </c>
      <c r="M18" s="35">
        <f>SUM(M5:M17)</f>
        <v>1193</v>
      </c>
      <c r="N18" s="36">
        <f t="shared" si="4"/>
        <v>65.08456082924168</v>
      </c>
      <c r="O18" s="35">
        <f>SUM(O5:O17)</f>
        <v>640</v>
      </c>
      <c r="P18" s="38">
        <f t="shared" si="5"/>
        <v>34.91543917075832</v>
      </c>
      <c r="Q18" s="37">
        <f>O18+M18</f>
        <v>1833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14.12.2011&amp;RGotha</oddHeader>
    <oddFooter>&amp;R&amp;10Tabelle 51.2 mw</oddFooter>
  </headerFooter>
  <legacyDrawing r:id="rId2"/>
  <oleObjects>
    <oleObject progId="Word.Document.8" shapeId="6766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654</v>
      </c>
      <c r="D5" s="24">
        <f aca="true" t="shared" si="0" ref="D5:D18">IF(C5+E5&lt;&gt;0,100*(C5/(C5+E5)),".")</f>
        <v>62.88461538461539</v>
      </c>
      <c r="E5" s="23">
        <v>386</v>
      </c>
      <c r="F5" s="24">
        <f aca="true" t="shared" si="1" ref="F5:F18">IF(E5+C5&lt;&gt;0,100*(E5/(E5+C5)),".")</f>
        <v>37.11538461538461</v>
      </c>
      <c r="G5" s="25">
        <f>E5+C5</f>
        <v>1040</v>
      </c>
      <c r="H5" s="23">
        <v>37</v>
      </c>
      <c r="I5" s="24">
        <f aca="true" t="shared" si="2" ref="I5:I18">IF(H5+J5&lt;&gt;0,100*(H5/(H5+J5)),".")</f>
        <v>38.94736842105263</v>
      </c>
      <c r="J5" s="23">
        <v>58</v>
      </c>
      <c r="K5" s="24">
        <f aca="true" t="shared" si="3" ref="K5:K18">IF(J5+H5&lt;&gt;0,100*(J5/(J5+H5)),".")</f>
        <v>61.05263157894737</v>
      </c>
      <c r="L5" s="25">
        <f>J5+H5</f>
        <v>95</v>
      </c>
      <c r="M5" s="23">
        <v>691</v>
      </c>
      <c r="N5" s="24">
        <f aca="true" t="shared" si="4" ref="N5:N18">IF(M5+O5&lt;&gt;0,100*(M5/(M5+O5)),".")</f>
        <v>60.88105726872247</v>
      </c>
      <c r="O5" s="23">
        <v>444</v>
      </c>
      <c r="P5" s="26">
        <f aca="true" t="shared" si="5" ref="P5:P18">IF(O5+M5&lt;&gt;0,100*(O5/(O5+M5)),".")</f>
        <v>39.118942731277535</v>
      </c>
      <c r="Q5" s="25">
        <f>O5+M5</f>
        <v>1135</v>
      </c>
    </row>
    <row r="6" spans="1:17" ht="15" customHeight="1">
      <c r="A6" s="21"/>
      <c r="B6" s="22" t="s">
        <v>9</v>
      </c>
      <c r="C6" s="23">
        <v>201</v>
      </c>
      <c r="D6" s="24">
        <f t="shared" si="0"/>
        <v>75.56390977443608</v>
      </c>
      <c r="E6" s="23">
        <v>65</v>
      </c>
      <c r="F6" s="24">
        <f t="shared" si="1"/>
        <v>24.43609022556391</v>
      </c>
      <c r="G6" s="25">
        <f aca="true" t="shared" si="6" ref="G6:G16">E6+C6</f>
        <v>266</v>
      </c>
      <c r="H6" s="23">
        <v>26</v>
      </c>
      <c r="I6" s="24">
        <f t="shared" si="2"/>
        <v>68.42105263157895</v>
      </c>
      <c r="J6" s="23">
        <v>12</v>
      </c>
      <c r="K6" s="24">
        <f t="shared" si="3"/>
        <v>31.57894736842105</v>
      </c>
      <c r="L6" s="25">
        <f aca="true" t="shared" si="7" ref="L6:L16">J6+H6</f>
        <v>38</v>
      </c>
      <c r="M6" s="23">
        <v>227</v>
      </c>
      <c r="N6" s="24">
        <f t="shared" si="4"/>
        <v>74.67105263157895</v>
      </c>
      <c r="O6" s="23">
        <v>77</v>
      </c>
      <c r="P6" s="26">
        <f t="shared" si="5"/>
        <v>25.32894736842105</v>
      </c>
      <c r="Q6" s="25">
        <f aca="true" t="shared" si="8" ref="Q6:Q16">O6+M6</f>
        <v>304</v>
      </c>
    </row>
    <row r="7" spans="1:17" ht="15" customHeight="1">
      <c r="A7" s="21"/>
      <c r="B7" s="22" t="s">
        <v>10</v>
      </c>
      <c r="C7" s="23">
        <v>11</v>
      </c>
      <c r="D7" s="24">
        <f t="shared" si="0"/>
        <v>30.555555555555557</v>
      </c>
      <c r="E7" s="23">
        <v>25</v>
      </c>
      <c r="F7" s="24">
        <f t="shared" si="1"/>
        <v>69.44444444444444</v>
      </c>
      <c r="G7" s="25">
        <f t="shared" si="6"/>
        <v>36</v>
      </c>
      <c r="H7" s="23">
        <v>1</v>
      </c>
      <c r="I7" s="24">
        <f t="shared" si="2"/>
        <v>50</v>
      </c>
      <c r="J7" s="23">
        <v>1</v>
      </c>
      <c r="K7" s="24">
        <f t="shared" si="3"/>
        <v>50</v>
      </c>
      <c r="L7" s="25">
        <f t="shared" si="7"/>
        <v>2</v>
      </c>
      <c r="M7" s="23">
        <v>12</v>
      </c>
      <c r="N7" s="24">
        <f t="shared" si="4"/>
        <v>31.57894736842105</v>
      </c>
      <c r="O7" s="23">
        <v>26</v>
      </c>
      <c r="P7" s="26">
        <f t="shared" si="5"/>
        <v>68.42105263157895</v>
      </c>
      <c r="Q7" s="25">
        <f t="shared" si="8"/>
        <v>38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27</v>
      </c>
      <c r="D9" s="24">
        <f t="shared" si="0"/>
        <v>56.25</v>
      </c>
      <c r="E9" s="23">
        <v>21</v>
      </c>
      <c r="F9" s="24">
        <f t="shared" si="1"/>
        <v>43.75</v>
      </c>
      <c r="G9" s="25">
        <f t="shared" si="6"/>
        <v>48</v>
      </c>
      <c r="H9" s="23">
        <v>5</v>
      </c>
      <c r="I9" s="24">
        <f t="shared" si="2"/>
        <v>83.33333333333334</v>
      </c>
      <c r="J9" s="23">
        <v>1</v>
      </c>
      <c r="K9" s="24">
        <f t="shared" si="3"/>
        <v>16.666666666666664</v>
      </c>
      <c r="L9" s="25">
        <f t="shared" si="7"/>
        <v>6</v>
      </c>
      <c r="M9" s="23">
        <v>32</v>
      </c>
      <c r="N9" s="24">
        <f t="shared" si="4"/>
        <v>59.25925925925925</v>
      </c>
      <c r="O9" s="23">
        <v>22</v>
      </c>
      <c r="P9" s="26">
        <f t="shared" si="5"/>
        <v>40.74074074074074</v>
      </c>
      <c r="Q9" s="25">
        <f t="shared" si="8"/>
        <v>54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4.166666666666666</v>
      </c>
      <c r="E10" s="23">
        <v>23</v>
      </c>
      <c r="F10" s="24">
        <f t="shared" si="1"/>
        <v>95.83333333333334</v>
      </c>
      <c r="G10" s="25">
        <f t="shared" si="6"/>
        <v>24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4.166666666666666</v>
      </c>
      <c r="O10" s="23">
        <v>23</v>
      </c>
      <c r="P10" s="26">
        <f t="shared" si="5"/>
        <v>95.83333333333334</v>
      </c>
      <c r="Q10" s="25">
        <f t="shared" si="8"/>
        <v>24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6"/>
        <v>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f>C12+H12</f>
        <v>0</v>
      </c>
      <c r="N12" s="24" t="str">
        <f t="shared" si="4"/>
        <v>.</v>
      </c>
      <c r="O12" s="23">
        <v>0</v>
      </c>
      <c r="P12" s="26" t="str">
        <f t="shared" si="5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2</v>
      </c>
      <c r="D13" s="24">
        <f t="shared" si="0"/>
        <v>8.695652173913043</v>
      </c>
      <c r="E13" s="23">
        <v>21</v>
      </c>
      <c r="F13" s="24">
        <f t="shared" si="1"/>
        <v>91.30434782608695</v>
      </c>
      <c r="G13" s="25">
        <f t="shared" si="6"/>
        <v>23</v>
      </c>
      <c r="H13" s="23">
        <v>0</v>
      </c>
      <c r="I13" s="24">
        <f t="shared" si="2"/>
        <v>0</v>
      </c>
      <c r="J13" s="23">
        <v>1</v>
      </c>
      <c r="K13" s="24">
        <f t="shared" si="3"/>
        <v>100</v>
      </c>
      <c r="L13" s="25">
        <f t="shared" si="7"/>
        <v>1</v>
      </c>
      <c r="M13" s="23">
        <v>2</v>
      </c>
      <c r="N13" s="24">
        <f t="shared" si="4"/>
        <v>8.333333333333332</v>
      </c>
      <c r="O13" s="23">
        <v>22</v>
      </c>
      <c r="P13" s="26">
        <f t="shared" si="5"/>
        <v>91.66666666666666</v>
      </c>
      <c r="Q13" s="25">
        <f t="shared" si="8"/>
        <v>24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3</v>
      </c>
      <c r="F14" s="24">
        <f t="shared" si="1"/>
        <v>100</v>
      </c>
      <c r="G14" s="25">
        <f t="shared" si="6"/>
        <v>3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0</v>
      </c>
      <c r="N14" s="24">
        <f t="shared" si="4"/>
        <v>0</v>
      </c>
      <c r="O14" s="23">
        <v>3</v>
      </c>
      <c r="P14" s="26">
        <f t="shared" si="5"/>
        <v>100</v>
      </c>
      <c r="Q14" s="25">
        <f t="shared" si="8"/>
        <v>3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26</v>
      </c>
      <c r="F15" s="24">
        <f t="shared" si="1"/>
        <v>100</v>
      </c>
      <c r="G15" s="25">
        <f t="shared" si="6"/>
        <v>26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26</v>
      </c>
      <c r="P15" s="26">
        <f t="shared" si="5"/>
        <v>100</v>
      </c>
      <c r="Q15" s="25">
        <f t="shared" si="8"/>
        <v>26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11.11111111111111</v>
      </c>
      <c r="E16" s="23">
        <v>8</v>
      </c>
      <c r="F16" s="24">
        <f t="shared" si="1"/>
        <v>88.88888888888889</v>
      </c>
      <c r="G16" s="25">
        <f t="shared" si="6"/>
        <v>9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1</v>
      </c>
      <c r="N16" s="24">
        <f t="shared" si="4"/>
        <v>11.11111111111111</v>
      </c>
      <c r="O16" s="23">
        <v>8</v>
      </c>
      <c r="P16" s="26">
        <f t="shared" si="5"/>
        <v>88.88888888888889</v>
      </c>
      <c r="Q16" s="25">
        <f t="shared" si="8"/>
        <v>9</v>
      </c>
    </row>
    <row r="17" spans="1:17" ht="15" customHeight="1">
      <c r="A17" s="27"/>
      <c r="B17" s="28" t="s">
        <v>20</v>
      </c>
      <c r="C17" s="29">
        <v>4</v>
      </c>
      <c r="D17" s="30">
        <f t="shared" si="0"/>
        <v>36.36363636363637</v>
      </c>
      <c r="E17" s="29">
        <v>7</v>
      </c>
      <c r="F17" s="30">
        <f t="shared" si="1"/>
        <v>63.63636363636363</v>
      </c>
      <c r="G17" s="31">
        <f>E17+C17</f>
        <v>11</v>
      </c>
      <c r="H17" s="29">
        <v>0</v>
      </c>
      <c r="I17" s="30" t="str">
        <f t="shared" si="2"/>
        <v>.</v>
      </c>
      <c r="J17" s="29">
        <v>0</v>
      </c>
      <c r="K17" s="30" t="str">
        <f t="shared" si="3"/>
        <v>.</v>
      </c>
      <c r="L17" s="31">
        <f>J17+H17</f>
        <v>0</v>
      </c>
      <c r="M17" s="29">
        <v>4</v>
      </c>
      <c r="N17" s="30">
        <f t="shared" si="4"/>
        <v>36.36363636363637</v>
      </c>
      <c r="O17" s="29">
        <v>7</v>
      </c>
      <c r="P17" s="32">
        <f t="shared" si="5"/>
        <v>63.63636363636363</v>
      </c>
      <c r="Q17" s="31">
        <f>O17+M17</f>
        <v>11</v>
      </c>
    </row>
    <row r="18" spans="1:17" s="39" customFormat="1" ht="15" customHeight="1">
      <c r="A18" s="33"/>
      <c r="B18" s="34" t="s">
        <v>21</v>
      </c>
      <c r="C18" s="35">
        <f>SUM(C5:C17)</f>
        <v>901</v>
      </c>
      <c r="D18" s="36">
        <f t="shared" si="0"/>
        <v>60.63257065948856</v>
      </c>
      <c r="E18" s="35">
        <f>SUM(E5:E17)</f>
        <v>585</v>
      </c>
      <c r="F18" s="36">
        <f t="shared" si="1"/>
        <v>39.36742934051144</v>
      </c>
      <c r="G18" s="37">
        <f>E18+C18</f>
        <v>1486</v>
      </c>
      <c r="H18" s="35">
        <f>SUM(H5:H17)</f>
        <v>69</v>
      </c>
      <c r="I18" s="36">
        <f t="shared" si="2"/>
        <v>48.59154929577465</v>
      </c>
      <c r="J18" s="35">
        <f>SUM(J5:J17)</f>
        <v>73</v>
      </c>
      <c r="K18" s="36">
        <f t="shared" si="3"/>
        <v>51.40845070422535</v>
      </c>
      <c r="L18" s="37">
        <f>J18+H18</f>
        <v>142</v>
      </c>
      <c r="M18" s="35">
        <f>SUM(M5:M17)</f>
        <v>970</v>
      </c>
      <c r="N18" s="36">
        <f t="shared" si="4"/>
        <v>59.58230958230958</v>
      </c>
      <c r="O18" s="35">
        <f>SUM(O5:O17)</f>
        <v>658</v>
      </c>
      <c r="P18" s="38">
        <f t="shared" si="5"/>
        <v>40.417690417690416</v>
      </c>
      <c r="Q18" s="37">
        <f>O18+M18</f>
        <v>1628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14.12.2011&amp;RJena</oddHeader>
    <oddFooter>&amp;R&amp;10Tabelle 51.2 mw</oddFooter>
  </headerFooter>
  <legacyDrawing r:id="rId2"/>
  <oleObjects>
    <oleObject progId="Word.Document.8" shapeId="6766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490</v>
      </c>
      <c r="D5" s="24">
        <f aca="true" t="shared" si="0" ref="D5:D18">IF(C5+E5&lt;&gt;0,100*(C5/(C5+E5)),".")</f>
        <v>68.91701828410689</v>
      </c>
      <c r="E5" s="23">
        <v>221</v>
      </c>
      <c r="F5" s="24">
        <f aca="true" t="shared" si="1" ref="F5:F18">IF(E5+C5&lt;&gt;0,100*(E5/(E5+C5)),".")</f>
        <v>31.08298171589311</v>
      </c>
      <c r="G5" s="25">
        <f>E5+C5</f>
        <v>711</v>
      </c>
      <c r="H5" s="23">
        <v>30</v>
      </c>
      <c r="I5" s="24">
        <f aca="true" t="shared" si="2" ref="I5:I18">IF(H5+J5&lt;&gt;0,100*(H5/(H5+J5)),".")</f>
        <v>65.21739130434783</v>
      </c>
      <c r="J5" s="23">
        <v>16</v>
      </c>
      <c r="K5" s="24">
        <f aca="true" t="shared" si="3" ref="K5:K18">IF(J5+H5&lt;&gt;0,100*(J5/(J5+H5)),".")</f>
        <v>34.78260869565217</v>
      </c>
      <c r="L5" s="25">
        <f>J5+H5</f>
        <v>46</v>
      </c>
      <c r="M5" s="23">
        <v>520</v>
      </c>
      <c r="N5" s="24">
        <f aca="true" t="shared" si="4" ref="N5:N18">IF(M5+O5&lt;&gt;0,100*(M5/(M5+O5)),".")</f>
        <v>68.69220607661823</v>
      </c>
      <c r="O5" s="23">
        <v>237</v>
      </c>
      <c r="P5" s="26">
        <f aca="true" t="shared" si="5" ref="P5:P18">IF(O5+M5&lt;&gt;0,100*(O5/(O5+M5)),".")</f>
        <v>31.307793923381773</v>
      </c>
      <c r="Q5" s="25">
        <f>O5+M5</f>
        <v>757</v>
      </c>
    </row>
    <row r="6" spans="1:17" ht="15" customHeight="1">
      <c r="A6" s="21"/>
      <c r="B6" s="22" t="s">
        <v>9</v>
      </c>
      <c r="C6" s="23">
        <v>262</v>
      </c>
      <c r="D6" s="24">
        <f t="shared" si="0"/>
        <v>76.83284457478005</v>
      </c>
      <c r="E6" s="23">
        <v>79</v>
      </c>
      <c r="F6" s="24">
        <f t="shared" si="1"/>
        <v>23.16715542521994</v>
      </c>
      <c r="G6" s="25">
        <f aca="true" t="shared" si="6" ref="G6:G16">E6+C6</f>
        <v>341</v>
      </c>
      <c r="H6" s="23">
        <v>41</v>
      </c>
      <c r="I6" s="24">
        <f t="shared" si="2"/>
        <v>70.6896551724138</v>
      </c>
      <c r="J6" s="23">
        <v>17</v>
      </c>
      <c r="K6" s="24">
        <f t="shared" si="3"/>
        <v>29.310344827586203</v>
      </c>
      <c r="L6" s="25">
        <f aca="true" t="shared" si="7" ref="L6:L16">J6+H6</f>
        <v>58</v>
      </c>
      <c r="M6" s="23">
        <v>303</v>
      </c>
      <c r="N6" s="24">
        <f t="shared" si="4"/>
        <v>75.93984962406014</v>
      </c>
      <c r="O6" s="23">
        <v>96</v>
      </c>
      <c r="P6" s="26">
        <f t="shared" si="5"/>
        <v>24.06015037593985</v>
      </c>
      <c r="Q6" s="25">
        <f aca="true" t="shared" si="8" ref="Q6:Q16">O6+M6</f>
        <v>399</v>
      </c>
    </row>
    <row r="7" spans="1:17" ht="15" customHeight="1">
      <c r="A7" s="21"/>
      <c r="B7" s="22" t="s">
        <v>10</v>
      </c>
      <c r="C7" s="23">
        <v>5</v>
      </c>
      <c r="D7" s="24">
        <f t="shared" si="0"/>
        <v>41.66666666666667</v>
      </c>
      <c r="E7" s="23">
        <v>7</v>
      </c>
      <c r="F7" s="24">
        <f t="shared" si="1"/>
        <v>58.333333333333336</v>
      </c>
      <c r="G7" s="25">
        <f t="shared" si="6"/>
        <v>12</v>
      </c>
      <c r="H7" s="23">
        <v>0</v>
      </c>
      <c r="I7" s="24">
        <f t="shared" si="2"/>
        <v>0</v>
      </c>
      <c r="J7" s="23">
        <v>8</v>
      </c>
      <c r="K7" s="24">
        <f t="shared" si="3"/>
        <v>100</v>
      </c>
      <c r="L7" s="25">
        <f t="shared" si="7"/>
        <v>8</v>
      </c>
      <c r="M7" s="23">
        <v>5</v>
      </c>
      <c r="N7" s="24">
        <f t="shared" si="4"/>
        <v>25</v>
      </c>
      <c r="O7" s="23">
        <v>15</v>
      </c>
      <c r="P7" s="26">
        <f t="shared" si="5"/>
        <v>75</v>
      </c>
      <c r="Q7" s="25">
        <f t="shared" si="8"/>
        <v>20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39</v>
      </c>
      <c r="D9" s="24">
        <f t="shared" si="0"/>
        <v>75</v>
      </c>
      <c r="E9" s="23">
        <v>13</v>
      </c>
      <c r="F9" s="24">
        <f t="shared" si="1"/>
        <v>25</v>
      </c>
      <c r="G9" s="25">
        <f t="shared" si="6"/>
        <v>52</v>
      </c>
      <c r="H9" s="23">
        <v>3</v>
      </c>
      <c r="I9" s="24">
        <f t="shared" si="2"/>
        <v>37.5</v>
      </c>
      <c r="J9" s="23">
        <v>5</v>
      </c>
      <c r="K9" s="24">
        <f t="shared" si="3"/>
        <v>62.5</v>
      </c>
      <c r="L9" s="25">
        <f t="shared" si="7"/>
        <v>8</v>
      </c>
      <c r="M9" s="23">
        <v>42</v>
      </c>
      <c r="N9" s="24">
        <f t="shared" si="4"/>
        <v>70</v>
      </c>
      <c r="O9" s="23">
        <v>18</v>
      </c>
      <c r="P9" s="26">
        <f t="shared" si="5"/>
        <v>30</v>
      </c>
      <c r="Q9" s="25">
        <f t="shared" si="8"/>
        <v>60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10.256410256410255</v>
      </c>
      <c r="E10" s="23">
        <v>35</v>
      </c>
      <c r="F10" s="24">
        <f t="shared" si="1"/>
        <v>89.74358974358975</v>
      </c>
      <c r="G10" s="25">
        <f t="shared" si="6"/>
        <v>39</v>
      </c>
      <c r="H10" s="23">
        <v>0</v>
      </c>
      <c r="I10" s="24">
        <f t="shared" si="2"/>
        <v>0</v>
      </c>
      <c r="J10" s="23">
        <v>3</v>
      </c>
      <c r="K10" s="24">
        <f t="shared" si="3"/>
        <v>100</v>
      </c>
      <c r="L10" s="25">
        <f t="shared" si="7"/>
        <v>3</v>
      </c>
      <c r="M10" s="23">
        <v>4</v>
      </c>
      <c r="N10" s="24">
        <f t="shared" si="4"/>
        <v>9.523809523809524</v>
      </c>
      <c r="O10" s="23">
        <v>38</v>
      </c>
      <c r="P10" s="26">
        <f t="shared" si="5"/>
        <v>90.47619047619048</v>
      </c>
      <c r="Q10" s="25">
        <f t="shared" si="8"/>
        <v>42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6"/>
        <v>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f>C12+H12</f>
        <v>0</v>
      </c>
      <c r="N12" s="24" t="str">
        <f t="shared" si="4"/>
        <v>.</v>
      </c>
      <c r="O12" s="23">
        <v>0</v>
      </c>
      <c r="P12" s="26" t="str">
        <f t="shared" si="5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9</v>
      </c>
      <c r="F13" s="24">
        <f t="shared" si="1"/>
        <v>100</v>
      </c>
      <c r="G13" s="25">
        <f t="shared" si="6"/>
        <v>9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0</v>
      </c>
      <c r="N13" s="24">
        <f t="shared" si="4"/>
        <v>0</v>
      </c>
      <c r="O13" s="23">
        <v>9</v>
      </c>
      <c r="P13" s="26">
        <f t="shared" si="5"/>
        <v>100</v>
      </c>
      <c r="Q13" s="25">
        <f t="shared" si="8"/>
        <v>9</v>
      </c>
    </row>
    <row r="14" spans="1:17" ht="15" customHeight="1">
      <c r="A14" s="21"/>
      <c r="B14" s="22" t="s">
        <v>17</v>
      </c>
      <c r="C14" s="23">
        <v>1</v>
      </c>
      <c r="D14" s="24">
        <f t="shared" si="0"/>
        <v>16.666666666666664</v>
      </c>
      <c r="E14" s="23">
        <v>5</v>
      </c>
      <c r="F14" s="24">
        <f t="shared" si="1"/>
        <v>83.33333333333334</v>
      </c>
      <c r="G14" s="25">
        <f t="shared" si="6"/>
        <v>6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1</v>
      </c>
      <c r="N14" s="24">
        <f t="shared" si="4"/>
        <v>16.666666666666664</v>
      </c>
      <c r="O14" s="23">
        <v>5</v>
      </c>
      <c r="P14" s="26">
        <f t="shared" si="5"/>
        <v>83.33333333333334</v>
      </c>
      <c r="Q14" s="25">
        <f t="shared" si="8"/>
        <v>6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9</v>
      </c>
      <c r="F15" s="24">
        <f t="shared" si="1"/>
        <v>100</v>
      </c>
      <c r="G15" s="25">
        <f t="shared" si="6"/>
        <v>9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9</v>
      </c>
      <c r="P15" s="26">
        <f t="shared" si="5"/>
        <v>100</v>
      </c>
      <c r="Q15" s="25">
        <f t="shared" si="8"/>
        <v>9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16.666666666666664</v>
      </c>
      <c r="E16" s="23">
        <v>5</v>
      </c>
      <c r="F16" s="24">
        <f t="shared" si="1"/>
        <v>83.33333333333334</v>
      </c>
      <c r="G16" s="25">
        <f t="shared" si="6"/>
        <v>6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1</v>
      </c>
      <c r="N16" s="24">
        <f t="shared" si="4"/>
        <v>16.666666666666664</v>
      </c>
      <c r="O16" s="23">
        <v>5</v>
      </c>
      <c r="P16" s="26">
        <f t="shared" si="5"/>
        <v>83.33333333333334</v>
      </c>
      <c r="Q16" s="25">
        <f t="shared" si="8"/>
        <v>6</v>
      </c>
    </row>
    <row r="17" spans="1:17" ht="15" customHeight="1">
      <c r="A17" s="27"/>
      <c r="B17" s="28" t="s">
        <v>20</v>
      </c>
      <c r="C17" s="29">
        <v>2</v>
      </c>
      <c r="D17" s="30">
        <f t="shared" si="0"/>
        <v>13.333333333333334</v>
      </c>
      <c r="E17" s="29">
        <v>13</v>
      </c>
      <c r="F17" s="30">
        <f t="shared" si="1"/>
        <v>86.66666666666667</v>
      </c>
      <c r="G17" s="31">
        <f>E17+C17</f>
        <v>15</v>
      </c>
      <c r="H17" s="29">
        <v>0</v>
      </c>
      <c r="I17" s="30" t="str">
        <f t="shared" si="2"/>
        <v>.</v>
      </c>
      <c r="J17" s="29">
        <v>0</v>
      </c>
      <c r="K17" s="30" t="str">
        <f t="shared" si="3"/>
        <v>.</v>
      </c>
      <c r="L17" s="31">
        <f>J17+H17</f>
        <v>0</v>
      </c>
      <c r="M17" s="29">
        <v>2</v>
      </c>
      <c r="N17" s="30">
        <f t="shared" si="4"/>
        <v>13.333333333333334</v>
      </c>
      <c r="O17" s="29">
        <v>13</v>
      </c>
      <c r="P17" s="32">
        <f t="shared" si="5"/>
        <v>86.66666666666667</v>
      </c>
      <c r="Q17" s="31">
        <f>O17+M17</f>
        <v>15</v>
      </c>
    </row>
    <row r="18" spans="1:17" s="39" customFormat="1" ht="15" customHeight="1">
      <c r="A18" s="33"/>
      <c r="B18" s="34" t="s">
        <v>21</v>
      </c>
      <c r="C18" s="35">
        <f>SUM(C5:C17)</f>
        <v>804</v>
      </c>
      <c r="D18" s="36">
        <f t="shared" si="0"/>
        <v>67</v>
      </c>
      <c r="E18" s="35">
        <f>SUM(E5:E17)</f>
        <v>396</v>
      </c>
      <c r="F18" s="36">
        <f t="shared" si="1"/>
        <v>33</v>
      </c>
      <c r="G18" s="37">
        <f>E18+C18</f>
        <v>1200</v>
      </c>
      <c r="H18" s="35">
        <f>SUM(H5:H17)</f>
        <v>74</v>
      </c>
      <c r="I18" s="36">
        <f t="shared" si="2"/>
        <v>60.16260162601627</v>
      </c>
      <c r="J18" s="35">
        <f>SUM(J5:J17)</f>
        <v>49</v>
      </c>
      <c r="K18" s="36">
        <f t="shared" si="3"/>
        <v>39.83739837398374</v>
      </c>
      <c r="L18" s="37">
        <f>J18+H18</f>
        <v>123</v>
      </c>
      <c r="M18" s="35">
        <f>SUM(M5:M17)</f>
        <v>878</v>
      </c>
      <c r="N18" s="36">
        <f t="shared" si="4"/>
        <v>66.36432350718064</v>
      </c>
      <c r="O18" s="35">
        <f>SUM(O5:O17)</f>
        <v>445</v>
      </c>
      <c r="P18" s="38">
        <f t="shared" si="5"/>
        <v>33.63567649281935</v>
      </c>
      <c r="Q18" s="37">
        <f>O18+M18</f>
        <v>1323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14.12.2011&amp;RNordhausen</oddHeader>
    <oddFooter>&amp;R&amp;10Tabelle 51.2 mw</oddFooter>
  </headerFooter>
  <legacyDrawing r:id="rId2"/>
  <oleObjects>
    <oleObject progId="Word.Document.8" shapeId="6766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686</v>
      </c>
      <c r="D5" s="24">
        <f aca="true" t="shared" si="0" ref="D5:D18">IF(C5+E5&lt;&gt;0,100*(C5/(C5+E5)),".")</f>
        <v>64.11214953271028</v>
      </c>
      <c r="E5" s="23">
        <v>384</v>
      </c>
      <c r="F5" s="24">
        <f aca="true" t="shared" si="1" ref="F5:F18">IF(E5+C5&lt;&gt;0,100*(E5/(E5+C5)),".")</f>
        <v>35.88785046728972</v>
      </c>
      <c r="G5" s="25">
        <f>E5+C5</f>
        <v>1070</v>
      </c>
      <c r="H5" s="23">
        <v>82</v>
      </c>
      <c r="I5" s="24">
        <f aca="true" t="shared" si="2" ref="I5:I18">IF(H5+J5&lt;&gt;0,100*(H5/(H5+J5)),".")</f>
        <v>58.156028368794324</v>
      </c>
      <c r="J5" s="23">
        <v>59</v>
      </c>
      <c r="K5" s="24">
        <f aca="true" t="shared" si="3" ref="K5:K18">IF(J5+H5&lt;&gt;0,100*(J5/(J5+H5)),".")</f>
        <v>41.843971631205676</v>
      </c>
      <c r="L5" s="25">
        <f>J5+H5</f>
        <v>141</v>
      </c>
      <c r="M5" s="23">
        <v>768</v>
      </c>
      <c r="N5" s="24">
        <f aca="true" t="shared" si="4" ref="N5:N18">IF(M5+O5&lt;&gt;0,100*(M5/(M5+O5)),".")</f>
        <v>63.418662262592896</v>
      </c>
      <c r="O5" s="23">
        <v>443</v>
      </c>
      <c r="P5" s="26">
        <f aca="true" t="shared" si="5" ref="P5:P18">IF(O5+M5&lt;&gt;0,100*(O5/(O5+M5)),".")</f>
        <v>36.5813377374071</v>
      </c>
      <c r="Q5" s="25">
        <f>O5+M5</f>
        <v>1211</v>
      </c>
    </row>
    <row r="6" spans="1:17" ht="15" customHeight="1">
      <c r="A6" s="21"/>
      <c r="B6" s="22" t="s">
        <v>9</v>
      </c>
      <c r="C6" s="23">
        <v>331</v>
      </c>
      <c r="D6" s="24">
        <f t="shared" si="0"/>
        <v>74.2152466367713</v>
      </c>
      <c r="E6" s="23">
        <v>115</v>
      </c>
      <c r="F6" s="24">
        <f t="shared" si="1"/>
        <v>25.784753363228702</v>
      </c>
      <c r="G6" s="25">
        <f aca="true" t="shared" si="6" ref="G6:G16">E6+C6</f>
        <v>446</v>
      </c>
      <c r="H6" s="23">
        <v>53</v>
      </c>
      <c r="I6" s="24">
        <f t="shared" si="2"/>
        <v>63.095238095238095</v>
      </c>
      <c r="J6" s="23">
        <v>31</v>
      </c>
      <c r="K6" s="24">
        <f t="shared" si="3"/>
        <v>36.904761904761905</v>
      </c>
      <c r="L6" s="25">
        <f aca="true" t="shared" si="7" ref="L6:L16">J6+H6</f>
        <v>84</v>
      </c>
      <c r="M6" s="23">
        <v>384</v>
      </c>
      <c r="N6" s="24">
        <f t="shared" si="4"/>
        <v>72.45283018867924</v>
      </c>
      <c r="O6" s="23">
        <v>146</v>
      </c>
      <c r="P6" s="26">
        <f t="shared" si="5"/>
        <v>27.547169811320753</v>
      </c>
      <c r="Q6" s="25">
        <f aca="true" t="shared" si="8" ref="Q6:Q16">O6+M6</f>
        <v>530</v>
      </c>
    </row>
    <row r="7" spans="1:17" ht="15" customHeight="1">
      <c r="A7" s="21"/>
      <c r="B7" s="22" t="s">
        <v>10</v>
      </c>
      <c r="C7" s="23">
        <v>14</v>
      </c>
      <c r="D7" s="24">
        <f t="shared" si="0"/>
        <v>50</v>
      </c>
      <c r="E7" s="23">
        <v>14</v>
      </c>
      <c r="F7" s="24">
        <f t="shared" si="1"/>
        <v>50</v>
      </c>
      <c r="G7" s="25">
        <f t="shared" si="6"/>
        <v>28</v>
      </c>
      <c r="H7" s="23">
        <v>0</v>
      </c>
      <c r="I7" s="24">
        <f t="shared" si="2"/>
        <v>0</v>
      </c>
      <c r="J7" s="23">
        <v>4</v>
      </c>
      <c r="K7" s="24">
        <f t="shared" si="3"/>
        <v>100</v>
      </c>
      <c r="L7" s="25">
        <f t="shared" si="7"/>
        <v>4</v>
      </c>
      <c r="M7" s="23">
        <v>14</v>
      </c>
      <c r="N7" s="24">
        <f t="shared" si="4"/>
        <v>43.75</v>
      </c>
      <c r="O7" s="23">
        <v>18</v>
      </c>
      <c r="P7" s="26">
        <f t="shared" si="5"/>
        <v>56.25</v>
      </c>
      <c r="Q7" s="25">
        <f t="shared" si="8"/>
        <v>32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46</v>
      </c>
      <c r="D9" s="24">
        <f t="shared" si="0"/>
        <v>76.66666666666667</v>
      </c>
      <c r="E9" s="23">
        <v>14</v>
      </c>
      <c r="F9" s="24">
        <f t="shared" si="1"/>
        <v>23.333333333333332</v>
      </c>
      <c r="G9" s="25">
        <f t="shared" si="6"/>
        <v>60</v>
      </c>
      <c r="H9" s="23">
        <v>4</v>
      </c>
      <c r="I9" s="24">
        <f t="shared" si="2"/>
        <v>40</v>
      </c>
      <c r="J9" s="23">
        <v>6</v>
      </c>
      <c r="K9" s="24">
        <f t="shared" si="3"/>
        <v>60</v>
      </c>
      <c r="L9" s="25">
        <f t="shared" si="7"/>
        <v>10</v>
      </c>
      <c r="M9" s="23">
        <v>50</v>
      </c>
      <c r="N9" s="24">
        <f t="shared" si="4"/>
        <v>71.42857142857143</v>
      </c>
      <c r="O9" s="23">
        <v>20</v>
      </c>
      <c r="P9" s="26">
        <f t="shared" si="5"/>
        <v>28.57142857142857</v>
      </c>
      <c r="Q9" s="25">
        <f t="shared" si="8"/>
        <v>70</v>
      </c>
    </row>
    <row r="10" spans="1:17" ht="15" customHeight="1">
      <c r="A10" s="21"/>
      <c r="B10" s="22" t="s">
        <v>13</v>
      </c>
      <c r="C10" s="23">
        <v>5</v>
      </c>
      <c r="D10" s="24">
        <f t="shared" si="0"/>
        <v>21.73913043478261</v>
      </c>
      <c r="E10" s="23">
        <v>18</v>
      </c>
      <c r="F10" s="24">
        <f t="shared" si="1"/>
        <v>78.26086956521739</v>
      </c>
      <c r="G10" s="25">
        <f t="shared" si="6"/>
        <v>23</v>
      </c>
      <c r="H10" s="23">
        <v>0</v>
      </c>
      <c r="I10" s="24">
        <f t="shared" si="2"/>
        <v>0</v>
      </c>
      <c r="J10" s="23">
        <v>2</v>
      </c>
      <c r="K10" s="24">
        <f t="shared" si="3"/>
        <v>100</v>
      </c>
      <c r="L10" s="25">
        <f t="shared" si="7"/>
        <v>2</v>
      </c>
      <c r="M10" s="23">
        <v>5</v>
      </c>
      <c r="N10" s="24">
        <f t="shared" si="4"/>
        <v>20</v>
      </c>
      <c r="O10" s="23">
        <v>20</v>
      </c>
      <c r="P10" s="26">
        <f t="shared" si="5"/>
        <v>80</v>
      </c>
      <c r="Q10" s="25">
        <f t="shared" si="8"/>
        <v>25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6"/>
        <v>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f>C12+H12</f>
        <v>0</v>
      </c>
      <c r="N12" s="24" t="str">
        <f t="shared" si="4"/>
        <v>.</v>
      </c>
      <c r="O12" s="23">
        <v>0</v>
      </c>
      <c r="P12" s="26" t="str">
        <f t="shared" si="5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24</v>
      </c>
      <c r="F13" s="24">
        <f t="shared" si="1"/>
        <v>100</v>
      </c>
      <c r="G13" s="25">
        <f t="shared" si="6"/>
        <v>24</v>
      </c>
      <c r="H13" s="23">
        <v>0</v>
      </c>
      <c r="I13" s="24">
        <f t="shared" si="2"/>
        <v>0</v>
      </c>
      <c r="J13" s="23">
        <v>1</v>
      </c>
      <c r="K13" s="24">
        <f t="shared" si="3"/>
        <v>100</v>
      </c>
      <c r="L13" s="25">
        <f t="shared" si="7"/>
        <v>1</v>
      </c>
      <c r="M13" s="23">
        <v>0</v>
      </c>
      <c r="N13" s="24">
        <f t="shared" si="4"/>
        <v>0</v>
      </c>
      <c r="O13" s="23">
        <v>25</v>
      </c>
      <c r="P13" s="26">
        <f t="shared" si="5"/>
        <v>100</v>
      </c>
      <c r="Q13" s="25">
        <f t="shared" si="8"/>
        <v>25</v>
      </c>
    </row>
    <row r="14" spans="1:17" ht="15" customHeight="1">
      <c r="A14" s="21"/>
      <c r="B14" s="22" t="s">
        <v>17</v>
      </c>
      <c r="C14" s="23">
        <v>1</v>
      </c>
      <c r="D14" s="24">
        <f t="shared" si="0"/>
        <v>25</v>
      </c>
      <c r="E14" s="23">
        <v>3</v>
      </c>
      <c r="F14" s="24">
        <f t="shared" si="1"/>
        <v>75</v>
      </c>
      <c r="G14" s="25">
        <f t="shared" si="6"/>
        <v>4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1</v>
      </c>
      <c r="N14" s="24">
        <f t="shared" si="4"/>
        <v>25</v>
      </c>
      <c r="O14" s="23">
        <v>3</v>
      </c>
      <c r="P14" s="26">
        <f t="shared" si="5"/>
        <v>75</v>
      </c>
      <c r="Q14" s="25">
        <f t="shared" si="8"/>
        <v>4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23</v>
      </c>
      <c r="F15" s="24">
        <f t="shared" si="1"/>
        <v>100</v>
      </c>
      <c r="G15" s="25">
        <f t="shared" si="6"/>
        <v>23</v>
      </c>
      <c r="H15" s="23">
        <v>0</v>
      </c>
      <c r="I15" s="24">
        <f t="shared" si="2"/>
        <v>0</v>
      </c>
      <c r="J15" s="23">
        <v>1</v>
      </c>
      <c r="K15" s="24">
        <f t="shared" si="3"/>
        <v>100</v>
      </c>
      <c r="L15" s="25">
        <f t="shared" si="7"/>
        <v>1</v>
      </c>
      <c r="M15" s="23">
        <v>0</v>
      </c>
      <c r="N15" s="24">
        <f t="shared" si="4"/>
        <v>0</v>
      </c>
      <c r="O15" s="23">
        <v>24</v>
      </c>
      <c r="P15" s="26">
        <f t="shared" si="5"/>
        <v>100</v>
      </c>
      <c r="Q15" s="25">
        <f t="shared" si="8"/>
        <v>24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6</v>
      </c>
      <c r="F16" s="24">
        <f t="shared" si="1"/>
        <v>100</v>
      </c>
      <c r="G16" s="25">
        <f t="shared" si="6"/>
        <v>6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0</v>
      </c>
      <c r="N16" s="24">
        <f t="shared" si="4"/>
        <v>0</v>
      </c>
      <c r="O16" s="23">
        <v>6</v>
      </c>
      <c r="P16" s="26">
        <f t="shared" si="5"/>
        <v>100</v>
      </c>
      <c r="Q16" s="25">
        <f t="shared" si="8"/>
        <v>6</v>
      </c>
    </row>
    <row r="17" spans="1:17" ht="15" customHeight="1">
      <c r="A17" s="27"/>
      <c r="B17" s="28" t="s">
        <v>20</v>
      </c>
      <c r="C17" s="29">
        <v>4</v>
      </c>
      <c r="D17" s="30">
        <f t="shared" si="0"/>
        <v>16.666666666666664</v>
      </c>
      <c r="E17" s="29">
        <v>20</v>
      </c>
      <c r="F17" s="30">
        <f t="shared" si="1"/>
        <v>83.33333333333334</v>
      </c>
      <c r="G17" s="31">
        <f>E17+C17</f>
        <v>24</v>
      </c>
      <c r="H17" s="29">
        <v>0</v>
      </c>
      <c r="I17" s="30">
        <f t="shared" si="2"/>
        <v>0</v>
      </c>
      <c r="J17" s="29">
        <v>1</v>
      </c>
      <c r="K17" s="30">
        <f t="shared" si="3"/>
        <v>100</v>
      </c>
      <c r="L17" s="31">
        <f>J17+H17</f>
        <v>1</v>
      </c>
      <c r="M17" s="29">
        <v>4</v>
      </c>
      <c r="N17" s="30">
        <f t="shared" si="4"/>
        <v>16</v>
      </c>
      <c r="O17" s="29">
        <v>21</v>
      </c>
      <c r="P17" s="32">
        <f t="shared" si="5"/>
        <v>84</v>
      </c>
      <c r="Q17" s="31">
        <f>O17+M17</f>
        <v>25</v>
      </c>
    </row>
    <row r="18" spans="1:17" s="39" customFormat="1" ht="15" customHeight="1">
      <c r="A18" s="33"/>
      <c r="B18" s="34" t="s">
        <v>21</v>
      </c>
      <c r="C18" s="35">
        <f>SUM(C5:C17)</f>
        <v>1087</v>
      </c>
      <c r="D18" s="36">
        <f t="shared" si="0"/>
        <v>63.64168618266979</v>
      </c>
      <c r="E18" s="35">
        <f>SUM(E5:E17)</f>
        <v>621</v>
      </c>
      <c r="F18" s="36">
        <f t="shared" si="1"/>
        <v>36.35831381733021</v>
      </c>
      <c r="G18" s="37">
        <f>E18+C18</f>
        <v>1708</v>
      </c>
      <c r="H18" s="35">
        <f>SUM(H5:H17)</f>
        <v>139</v>
      </c>
      <c r="I18" s="36">
        <f t="shared" si="2"/>
        <v>56.9672131147541</v>
      </c>
      <c r="J18" s="35">
        <f>SUM(J5:J17)</f>
        <v>105</v>
      </c>
      <c r="K18" s="36">
        <f t="shared" si="3"/>
        <v>43.0327868852459</v>
      </c>
      <c r="L18" s="37">
        <f>J18+H18</f>
        <v>244</v>
      </c>
      <c r="M18" s="35">
        <f>SUM(M5:M17)</f>
        <v>1226</v>
      </c>
      <c r="N18" s="36">
        <f t="shared" si="4"/>
        <v>62.807377049180324</v>
      </c>
      <c r="O18" s="35">
        <f>SUM(O5:O17)</f>
        <v>726</v>
      </c>
      <c r="P18" s="38">
        <f t="shared" si="5"/>
        <v>37.19262295081967</v>
      </c>
      <c r="Q18" s="37">
        <f>O18+M18</f>
        <v>1952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14.12.2011&amp;RSuhl</oddHeader>
    <oddFooter>&amp;R&amp;10Tabelle 51.2 mw</oddFooter>
  </headerFooter>
  <legacyDrawing r:id="rId2"/>
  <oleObjects>
    <oleObject progId="Word.Document.8" shapeId="67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2012-01-05T12:58:00Z</dcterms:created>
  <dcterms:modified xsi:type="dcterms:W3CDTF">2012-01-05T12:58:10Z</dcterms:modified>
  <cp:category/>
  <cp:version/>
  <cp:contentType/>
  <cp:contentStatus/>
</cp:coreProperties>
</file>