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5180" windowHeight="8070" activeTab="0"/>
  </bookViews>
  <sheets>
    <sheet name="Übersicht" sheetId="1" r:id="rId1"/>
  </sheets>
  <externalReferences>
    <externalReference r:id="rId4"/>
    <externalReference r:id="rId5"/>
    <externalReference r:id="rId6"/>
  </externalReferences>
  <definedNames>
    <definedName name="_A1">#REF!</definedName>
    <definedName name="_d11">#REF!</definedName>
    <definedName name="aaa">#REF!</definedName>
    <definedName name="aaaaaaaaaa">'[2]Zugang'!#REF!</definedName>
    <definedName name="bbb">'[2]Zugang'!#REF!</definedName>
    <definedName name="Berichtszeit">#REF!</definedName>
    <definedName name="Berichtszeit9">#REF!</definedName>
    <definedName name="Bevölk">#REF!</definedName>
    <definedName name="Copyright">#REF!</definedName>
    <definedName name="DM">1.95583</definedName>
    <definedName name="DruckM">#REF!</definedName>
    <definedName name="E_1_1_Baden_Württemberg">#REF!</definedName>
    <definedName name="E_1_1_Bayern">#REF!</definedName>
    <definedName name="E_1_1_Berlin_Gesamt">#REF!</definedName>
    <definedName name="E_1_1_Berlin_Ost">#REF!</definedName>
    <definedName name="E_1_1_Berlin_West">#REF!</definedName>
    <definedName name="E_1_1_Brandenburg">#REF!</definedName>
    <definedName name="E_1_1_Bremen">#REF!</definedName>
    <definedName name="E_1_1_Hamburg">#REF!</definedName>
    <definedName name="E_1_1_Hessen">#REF!</definedName>
    <definedName name="E_1_1_Mecklenburg_Vorpommern">#REF!</definedName>
    <definedName name="E_1_1_Niedersachsen">#REF!</definedName>
    <definedName name="E_1_1_Nordrhein_Westfalen">#REF!</definedName>
    <definedName name="E_1_1_Rheinland_Pfalz">#REF!</definedName>
    <definedName name="E_1_1_Saarland">#REF!</definedName>
    <definedName name="E_1_1_Sachsen">#REF!</definedName>
    <definedName name="E_1_1_Sachsen_Anhalt">#REF!</definedName>
    <definedName name="E_1_1_Schleswig_Holstein">#REF!</definedName>
    <definedName name="E_1_1_Thüringen">#REF!</definedName>
    <definedName name="E_1_2_Deutschland">#REF!</definedName>
    <definedName name="E_1_3_Berlin_Gesamt">#REF!</definedName>
    <definedName name="E_1_3_Berlin_Ost">#REF!</definedName>
    <definedName name="E_1_3_Berlin_West">#REF!</definedName>
    <definedName name="EUR">1</definedName>
    <definedName name="i">#REF!</definedName>
    <definedName name="meta1_kreuz">#REF!</definedName>
    <definedName name="meta1_kreuz_bgw">#REF!</definedName>
    <definedName name="meta1_kreuz_oBhi">#REF!</definedName>
    <definedName name="meta3_kreuz_LAÄ">#REF!</definedName>
    <definedName name="Method.Erl.">#REF!</definedName>
    <definedName name="Murx">#REF!</definedName>
    <definedName name="Profil.der.Hilfeempfänger">'[3]E_6_1_Deutschland'!$D$3</definedName>
    <definedName name="psan">#REF!</definedName>
    <definedName name="Seite">#REF!</definedName>
    <definedName name="Stand">#REF!</definedName>
    <definedName name="Statistkneu">#REF!</definedName>
    <definedName name="test">#REF!</definedName>
    <definedName name="Testbereich">#REF!</definedName>
    <definedName name="TestbereichG1">#REF!,#REF!</definedName>
    <definedName name="Titel">#REF!</definedName>
    <definedName name="Ur">#REF!</definedName>
    <definedName name="Versatz">#REF!</definedName>
    <definedName name="Zeit">#REF!</definedName>
  </definedNames>
  <calcPr fullCalcOnLoad="1"/>
</workbook>
</file>

<file path=xl/sharedStrings.xml><?xml version="1.0" encoding="utf-8"?>
<sst xmlns="http://schemas.openxmlformats.org/spreadsheetml/2006/main" count="56" uniqueCount="56">
  <si>
    <t>Neu abgeschlossene Ausbildungsverträge</t>
  </si>
  <si>
    <t>Ausbildungsmarktverhältnisse</t>
  </si>
  <si>
    <t>Insgesamt</t>
  </si>
  <si>
    <t>darunter:</t>
  </si>
  <si>
    <r>
      <t xml:space="preserve">Ausbildungsplatz-angebot </t>
    </r>
    <r>
      <rPr>
        <vertAlign val="superscript"/>
        <sz val="12"/>
        <rFont val="Arial"/>
        <family val="2"/>
      </rPr>
      <t>2)3)</t>
    </r>
  </si>
  <si>
    <r>
      <t xml:space="preserve">erweiterte Ausbildungsplatz-nachfrage </t>
    </r>
    <r>
      <rPr>
        <vertAlign val="superscript"/>
        <sz val="12"/>
        <rFont val="Arial"/>
        <family val="2"/>
      </rPr>
      <t>2)4)</t>
    </r>
  </si>
  <si>
    <r>
      <t xml:space="preserve">erweiterte Angebots-Nachfrage-Relation (eANR) </t>
    </r>
    <r>
      <rPr>
        <vertAlign val="superscript"/>
        <sz val="12"/>
        <rFont val="Arial"/>
        <family val="2"/>
      </rPr>
      <t>2)5)</t>
    </r>
  </si>
  <si>
    <t>betrieblich finanziert</t>
  </si>
  <si>
    <r>
      <t xml:space="preserve">überwiegend öffentlich finanziert </t>
    </r>
    <r>
      <rPr>
        <vertAlign val="superscript"/>
        <sz val="12"/>
        <rFont val="Arial"/>
        <family val="2"/>
      </rPr>
      <t>1)</t>
    </r>
  </si>
  <si>
    <t>Spalte 1</t>
  </si>
  <si>
    <t>Spalte 2</t>
  </si>
  <si>
    <t>Spalte 3</t>
  </si>
  <si>
    <t>Spalte 4</t>
  </si>
  <si>
    <t>Spalte 5</t>
  </si>
  <si>
    <t>Spalte 6</t>
  </si>
  <si>
    <t>Spalte 7</t>
  </si>
  <si>
    <t>Spalte 8</t>
  </si>
  <si>
    <t>Spalte 9</t>
  </si>
  <si>
    <t>Spalte 10</t>
  </si>
  <si>
    <t>Spalte 11</t>
  </si>
  <si>
    <t>Spalte 12</t>
  </si>
  <si>
    <t>Baden-Württemberg</t>
  </si>
  <si>
    <t>Bayern</t>
  </si>
  <si>
    <t>Berlin</t>
  </si>
  <si>
    <t>Brandenburg</t>
  </si>
  <si>
    <r>
      <t xml:space="preserve">Bremen </t>
    </r>
    <r>
      <rPr>
        <vertAlign val="superscript"/>
        <sz val="12"/>
        <color indexed="62"/>
        <rFont val="Arial"/>
        <family val="2"/>
      </rPr>
      <t>6)</t>
    </r>
  </si>
  <si>
    <t>Hamburg</t>
  </si>
  <si>
    <t>Hessen</t>
  </si>
  <si>
    <t>Mecklenburg-Vorpommern</t>
  </si>
  <si>
    <r>
      <t xml:space="preserve">Niedersachsen </t>
    </r>
    <r>
      <rPr>
        <vertAlign val="superscript"/>
        <sz val="12"/>
        <color indexed="62"/>
        <rFont val="Arial"/>
        <family val="2"/>
      </rPr>
      <t>7)</t>
    </r>
  </si>
  <si>
    <t>Nordrhein-Westfalen</t>
  </si>
  <si>
    <t>Rheinland-Pfalz</t>
  </si>
  <si>
    <t>Saarland</t>
  </si>
  <si>
    <t>Sachsen</t>
  </si>
  <si>
    <t>Sachsen-Anhalt</t>
  </si>
  <si>
    <t>Schleswig-Holstein</t>
  </si>
  <si>
    <t>Thüringen</t>
  </si>
  <si>
    <t>Alte Länder</t>
  </si>
  <si>
    <t>Neue Länder und Berlin</t>
  </si>
  <si>
    <t>Deutschland</t>
  </si>
  <si>
    <t>1)</t>
  </si>
  <si>
    <t>Als "überwiegend öffentlich finanziert" werden jene neu abgeschlossenen Ausbildungsverträge gewertet, die nach § 242, § 100 Nr. 3 (§235a und §236) SGB III oder nach Sonderprogrammen des Bundes/der Länder - bezogen auf das erste Jahr der Ausbildung - finanziert werden. Alle sonstigen Verträge werden den überwiegend betrieblich finanzierten Ausbildungsverträgen zugerechnet.</t>
  </si>
  <si>
    <t>2)</t>
  </si>
  <si>
    <t>Bei der Berechnung von Ausbildungsplatzangebot und -nachfrage wurden nur Ausbildungen im dualen System und nur jene Meldungen der Agenturen für Arbeit, Arbeitsgemeinschaften (ARGEn) und zugelassenen kommunalen Träger (zkT) berücksichtigt, die für die Bundesagentur für Arbeit regional zuzuordnen sind. Deshalb kommt es hier zu leichten Abweichungen gegenüber den Veröffentlichungen der Bundesagentur für Arbeit.</t>
  </si>
  <si>
    <t>3)</t>
  </si>
  <si>
    <t>Das Ausbildungsplatzangebot ist definiert als Summe der bis zum 30.09. neu abgeschlossenen Ausbildungsverträge und der am 30.09. bei der Bundesagentur für Arbeit registrierten unbesetzten Ausbildungsstellen (vgl. § 86 Berufsbildungsgesetz).</t>
  </si>
  <si>
    <t>4)</t>
  </si>
  <si>
    <t>Die Ausbildungsplatznachfrage ist definiert als Summe der bis zum 30.09. neu abgeschlossenen Ausbildungsverträge und der am 30.09. bei den Agenturen für Arbeit, ARGEn und zkT gemeldeten, Ausbildungsplätze suchenden Personen (vgl. § 86 Berufsbildungsgesetz). Zu den suchenden Personen zählen zum einen die "unversorgten Bewerber" und zum anderen "Bewerber mit Alternative zum 30.09.", für die die Vermittlungsbemühungen weiterlaufen ("erweiterte Nachfrage-Definition"). Dadurch ergeben sich Abweichungen zu früheren Darstellungen, bei denen nur die "unversorgten Bewerber" berücksichtigt wurden und jene Bewerber unberücksichtigt blieben, die aus alternativen Verbleibsformen wie z.B. erneuter Schulbesuch, berufsvorbereitende Maßnahme oder Praktikum weiter nach einer Berufsausbildungsstelle suchten ("klassische Nachfragedefinition").</t>
  </si>
  <si>
    <t>5)</t>
  </si>
  <si>
    <t>Zahl der Ausbildungsplatzangebote je 100 Ausbildungsplatznachfrager  (s. Fussnoten 3 und 4)</t>
  </si>
  <si>
    <t>6)</t>
  </si>
  <si>
    <t>Einschließlich der niedersächsischen Gebiete, die zu bremischen Arbeitsagenturbezirken gehören.</t>
  </si>
  <si>
    <t>7)</t>
  </si>
  <si>
    <t>Ohne die Gebiete, die zu bremischen Arbeitsagenturbezirken gehören.</t>
  </si>
  <si>
    <t>Quellen: Bundesinstitut für Berufsbildung, Erhebung zum 30. September; Ausbildungsmarktstatistik der Bundesagentur für Arbeit</t>
  </si>
  <si>
    <t>Entwicklung der neu abgeschlossenen Ausbildungsverträge und der Ausbildungsmarktverhältnisse zum 30.09.2011</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</si>
</sst>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_ ;[Red]\-0.0\ "/>
    <numFmt numFmtId="165" formatCode="@\ *."/>
    <numFmt numFmtId="166" formatCode="0.0_)"/>
    <numFmt numFmtId="167" formatCode="\ @\ *."/>
    <numFmt numFmtId="168" formatCode="\+#\ ###\ ##0;\-\ #\ ###\ ##0;\-"/>
    <numFmt numFmtId="169" formatCode="* &quot;[&quot;#0&quot;]&quot;"/>
    <numFmt numFmtId="170" formatCode="*+\ #\ ###\ ###\ ##0.0;\-\ #\ ###\ ###\ ##0.0;* &quot;&quot;\-&quot;&quot;"/>
    <numFmt numFmtId="171" formatCode="\+\ #\ ###\ ###\ ##0.0;\-\ #\ ###\ ###\ ##0.0;* &quot;&quot;\-&quot;&quot;"/>
    <numFmt numFmtId="172" formatCode="* &quot;[&quot;#0\ \ &quot;]&quot;"/>
    <numFmt numFmtId="173" formatCode="##\ ###\ ##0"/>
    <numFmt numFmtId="174" formatCode="#\ ###\ ###"/>
    <numFmt numFmtId="175" formatCode="#\ ###\ ##0.0;\-\ #\ ###\ ##0.0;\-"/>
    <numFmt numFmtId="176" formatCode="#,##0.0"/>
  </numFmts>
  <fonts count="67">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0"/>
    </font>
    <font>
      <sz val="14"/>
      <name val="Arial"/>
      <family val="2"/>
    </font>
    <font>
      <sz val="10"/>
      <name val="Calibri"/>
      <family val="2"/>
    </font>
    <font>
      <sz val="12"/>
      <name val="Arial"/>
      <family val="2"/>
    </font>
    <font>
      <vertAlign val="superscript"/>
      <sz val="12"/>
      <name val="Arial"/>
      <family val="2"/>
    </font>
    <font>
      <sz val="9"/>
      <name val="Arial"/>
      <family val="2"/>
    </font>
    <font>
      <sz val="12"/>
      <color indexed="62"/>
      <name val="Arial"/>
      <family val="2"/>
    </font>
    <font>
      <sz val="10"/>
      <color indexed="62"/>
      <name val="Calibri"/>
      <family val="2"/>
    </font>
    <font>
      <sz val="12"/>
      <color indexed="52"/>
      <name val="Arial"/>
      <family val="2"/>
    </font>
    <font>
      <sz val="10"/>
      <color indexed="10"/>
      <name val="Calibri"/>
      <family val="2"/>
    </font>
    <font>
      <vertAlign val="superscript"/>
      <sz val="12"/>
      <color indexed="62"/>
      <name val="Arial"/>
      <family val="2"/>
    </font>
    <font>
      <b/>
      <sz val="12"/>
      <color indexed="62"/>
      <name val="Arial"/>
      <family val="2"/>
    </font>
    <font>
      <b/>
      <sz val="10"/>
      <color indexed="62"/>
      <name val="Calibri"/>
      <family val="2"/>
    </font>
    <font>
      <b/>
      <sz val="12"/>
      <color indexed="52"/>
      <name val="Arial"/>
      <family val="2"/>
    </font>
    <font>
      <b/>
      <sz val="10"/>
      <color indexed="10"/>
      <name val="Calibri"/>
      <family val="2"/>
    </font>
    <font>
      <b/>
      <sz val="12"/>
      <name val="Arial"/>
      <family val="2"/>
    </font>
    <font>
      <b/>
      <sz val="12"/>
      <color indexed="8"/>
      <name val="Arial"/>
      <family val="2"/>
    </font>
    <font>
      <b/>
      <sz val="10"/>
      <color indexed="8"/>
      <name val="Calibri"/>
      <family val="2"/>
    </font>
    <font>
      <b/>
      <sz val="10"/>
      <name val="Calibri"/>
      <family val="2"/>
    </font>
    <font>
      <sz val="11"/>
      <name val="Arial"/>
      <family val="2"/>
    </font>
    <font>
      <vertAlign val="superscript"/>
      <sz val="9"/>
      <name val="Arial"/>
      <family val="2"/>
    </font>
    <font>
      <sz val="8"/>
      <name val="Arial"/>
      <family val="2"/>
    </font>
    <font>
      <sz val="6"/>
      <name val="Arial"/>
      <family val="2"/>
    </font>
    <font>
      <b/>
      <sz val="10"/>
      <name val="Arial"/>
      <family val="2"/>
    </font>
    <font>
      <sz val="7.5"/>
      <name val="Arial"/>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2"/>
      <color theme="4" tint="-0.24997000396251678"/>
      <name val="Arial"/>
      <family val="2"/>
    </font>
    <font>
      <sz val="10"/>
      <color theme="4" tint="-0.24997000396251678"/>
      <name val="Calibri"/>
      <family val="2"/>
    </font>
    <font>
      <sz val="12"/>
      <color rgb="FFBE6C12"/>
      <name val="Arial"/>
      <family val="2"/>
    </font>
    <font>
      <sz val="10"/>
      <color rgb="FFFF0000"/>
      <name val="Calibri"/>
      <family val="2"/>
    </font>
    <font>
      <b/>
      <sz val="12"/>
      <color theme="4" tint="-0.24997000396251678"/>
      <name val="Arial"/>
      <family val="2"/>
    </font>
    <font>
      <b/>
      <sz val="10"/>
      <color theme="4" tint="-0.24997000396251678"/>
      <name val="Calibri"/>
      <family val="2"/>
    </font>
    <font>
      <b/>
      <sz val="12"/>
      <color rgb="FFBE6C12"/>
      <name val="Arial"/>
      <family val="2"/>
    </font>
    <font>
      <b/>
      <sz val="10"/>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indexed="9"/>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tint="-0.04997999966144562"/>
        <bgColor indexed="64"/>
      </patternFill>
    </fill>
    <fill>
      <patternFill patternType="solid">
        <fgColor theme="0" tint="-0.149959996342659"/>
        <bgColor indexed="64"/>
      </patternFill>
    </fill>
  </fills>
  <borders count="2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medium"/>
      <right style="medium"/>
      <top style="medium"/>
      <bottom/>
    </border>
    <border>
      <left/>
      <right/>
      <top style="thin"/>
      <bottom style="thin"/>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top style="thin"/>
      <bottom/>
    </border>
    <border>
      <left/>
      <right style="thin"/>
      <top style="thin"/>
      <bottom/>
    </border>
    <border>
      <left style="thin"/>
      <right/>
      <top style="thin"/>
      <bottom style="thin"/>
    </border>
    <border>
      <left/>
      <right style="thin"/>
      <top style="thin"/>
      <bottom style="thin"/>
    </border>
    <border>
      <left style="thin"/>
      <right/>
      <top/>
      <bottom/>
    </border>
    <border>
      <left>
        <color indexed="63"/>
      </left>
      <right style="thin"/>
      <top>
        <color indexed="63"/>
      </top>
      <bottom/>
    </border>
    <border>
      <left style="thin"/>
      <right/>
      <top/>
      <bottom style="thin"/>
    </border>
    <border>
      <left/>
      <right style="thin"/>
      <top/>
      <bottom style="thin"/>
    </border>
    <border>
      <left style="thin"/>
      <right style="thin"/>
      <top/>
      <bottom/>
    </border>
    <border>
      <left style="thin"/>
      <right style="thin"/>
      <top/>
      <bottom style="thin"/>
    </border>
    <border>
      <left style="thin"/>
      <right style="thin"/>
      <top style="thin"/>
      <bottom style="thin"/>
    </border>
    <border>
      <left style="thin"/>
      <right style="thin"/>
      <top style="thin"/>
      <bottom/>
    </border>
  </borders>
  <cellStyleXfs count="7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5" fontId="39" fillId="0" borderId="0">
      <alignment/>
      <protection/>
    </xf>
    <xf numFmtId="49" fontId="39" fillId="0" borderId="0">
      <alignment/>
      <protection/>
    </xf>
    <xf numFmtId="166" fontId="18" fillId="0" borderId="0">
      <alignment horizontal="center"/>
      <protection/>
    </xf>
    <xf numFmtId="167" fontId="39"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168" fontId="18" fillId="0" borderId="0">
      <alignment/>
      <protection/>
    </xf>
    <xf numFmtId="169" fontId="18" fillId="0" borderId="0">
      <alignment/>
      <protection/>
    </xf>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170" fontId="18" fillId="0" borderId="0">
      <alignment/>
      <protection/>
    </xf>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171" fontId="18" fillId="0" borderId="0">
      <alignment horizontal="center"/>
      <protection/>
    </xf>
    <xf numFmtId="172" fontId="18" fillId="0" borderId="0">
      <alignment horizontal="center"/>
      <protection/>
    </xf>
    <xf numFmtId="173" fontId="18" fillId="0" borderId="0">
      <alignment horizontal="center"/>
      <protection/>
    </xf>
    <xf numFmtId="174" fontId="18" fillId="0" borderId="0">
      <alignment horizontal="center"/>
      <protection/>
    </xf>
    <xf numFmtId="175" fontId="18" fillId="0" borderId="0">
      <alignment horizontal="center"/>
      <protection/>
    </xf>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6"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6" fillId="27" borderId="2" applyNumberFormat="0" applyAlignment="0" applyProtection="0"/>
    <xf numFmtId="0" fontId="47" fillId="0" borderId="3" applyNumberFormat="0" applyFill="0" applyAlignment="0" applyProtection="0"/>
    <xf numFmtId="0" fontId="48" fillId="0" borderId="0" applyNumberFormat="0" applyFill="0" applyBorder="0" applyAlignment="0" applyProtection="0"/>
    <xf numFmtId="44" fontId="18" fillId="0" borderId="0" applyFont="0" applyFill="0" applyBorder="0" applyAlignment="0" applyProtection="0"/>
    <xf numFmtId="0" fontId="49" fillId="28" borderId="0" applyNumberFormat="0" applyBorder="0" applyAlignment="0" applyProtection="0"/>
    <xf numFmtId="0" fontId="50" fillId="29" borderId="0" applyNumberFormat="0" applyBorder="0" applyAlignment="0" applyProtection="0"/>
    <xf numFmtId="0" fontId="40" fillId="0" borderId="4" applyFont="0" applyBorder="0" applyAlignment="0">
      <protection/>
    </xf>
    <xf numFmtId="1" fontId="41" fillId="30" borderId="5">
      <alignment horizontal="right"/>
      <protection/>
    </xf>
    <xf numFmtId="0" fontId="0" fillId="31" borderId="6" applyNumberFormat="0" applyFont="0" applyAlignment="0" applyProtection="0"/>
    <xf numFmtId="9" fontId="0" fillId="0" borderId="0" applyFont="0" applyFill="0" applyBorder="0" applyAlignment="0" applyProtection="0"/>
    <xf numFmtId="0" fontId="51" fillId="32" borderId="0" applyNumberFormat="0" applyBorder="0" applyAlignment="0" applyProtection="0"/>
    <xf numFmtId="0" fontId="18" fillId="0" borderId="0">
      <alignment/>
      <protection/>
    </xf>
    <xf numFmtId="176" fontId="42" fillId="0" borderId="0">
      <alignment horizontal="center" vertical="center"/>
      <protection/>
    </xf>
    <xf numFmtId="0" fontId="52" fillId="0" borderId="0" applyNumberFormat="0" applyFill="0" applyBorder="0" applyAlignment="0" applyProtection="0"/>
    <xf numFmtId="0" fontId="53" fillId="0" borderId="7" applyNumberFormat="0" applyFill="0" applyAlignment="0" applyProtection="0"/>
    <xf numFmtId="0" fontId="54" fillId="0" borderId="8" applyNumberFormat="0" applyFill="0" applyAlignment="0" applyProtection="0"/>
    <xf numFmtId="0" fontId="55" fillId="0" borderId="9" applyNumberFormat="0" applyFill="0" applyAlignment="0" applyProtection="0"/>
    <xf numFmtId="0" fontId="55" fillId="0" borderId="0" applyNumberFormat="0" applyFill="0" applyBorder="0" applyAlignment="0" applyProtection="0"/>
    <xf numFmtId="0" fontId="56" fillId="0" borderId="10"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33" borderId="11" applyNumberFormat="0" applyAlignment="0" applyProtection="0"/>
  </cellStyleXfs>
  <cellXfs count="95">
    <xf numFmtId="0" fontId="0" fillId="0" borderId="0" xfId="0" applyFont="1" applyAlignment="1">
      <alignment/>
    </xf>
    <xf numFmtId="0" fontId="19" fillId="0" borderId="0" xfId="66" applyFont="1" applyBorder="1" applyAlignment="1">
      <alignment horizontal="left" vertical="center" wrapText="1"/>
      <protection/>
    </xf>
    <xf numFmtId="0" fontId="20" fillId="0" borderId="0" xfId="66" applyFont="1" applyAlignment="1">
      <alignment vertical="center"/>
      <protection/>
    </xf>
    <xf numFmtId="0" fontId="18" fillId="34" borderId="12" xfId="66" applyFont="1" applyFill="1" applyBorder="1" applyAlignment="1">
      <alignment vertical="center" wrapText="1"/>
      <protection/>
    </xf>
    <xf numFmtId="0" fontId="18" fillId="34" borderId="13" xfId="66" applyFont="1" applyFill="1" applyBorder="1" applyAlignment="1">
      <alignment vertical="center" wrapText="1"/>
      <protection/>
    </xf>
    <xf numFmtId="0" fontId="19" fillId="35" borderId="14" xfId="66" applyFont="1" applyFill="1" applyBorder="1" applyAlignment="1">
      <alignment horizontal="center" vertical="center" wrapText="1"/>
      <protection/>
    </xf>
    <xf numFmtId="0" fontId="19" fillId="35" borderId="5" xfId="66" applyFont="1" applyFill="1" applyBorder="1" applyAlignment="1">
      <alignment horizontal="center" vertical="center" wrapText="1"/>
      <protection/>
    </xf>
    <xf numFmtId="0" fontId="19" fillId="35" borderId="15" xfId="66" applyFont="1" applyFill="1" applyBorder="1" applyAlignment="1">
      <alignment horizontal="center" vertical="center" wrapText="1"/>
      <protection/>
    </xf>
    <xf numFmtId="0" fontId="19" fillId="5" borderId="14" xfId="66" applyFont="1" applyFill="1" applyBorder="1" applyAlignment="1">
      <alignment horizontal="center" vertical="center" wrapText="1"/>
      <protection/>
    </xf>
    <xf numFmtId="0" fontId="19" fillId="5" borderId="5" xfId="66" applyFont="1" applyFill="1" applyBorder="1" applyAlignment="1">
      <alignment horizontal="center" vertical="center" wrapText="1"/>
      <protection/>
    </xf>
    <xf numFmtId="0" fontId="19" fillId="5" borderId="15" xfId="66" applyFont="1" applyFill="1" applyBorder="1" applyAlignment="1">
      <alignment horizontal="center" vertical="center" wrapText="1"/>
      <protection/>
    </xf>
    <xf numFmtId="0" fontId="20" fillId="0" borderId="0" xfId="66" applyFont="1" applyFill="1" applyBorder="1" applyAlignment="1">
      <alignment horizontal="center" vertical="center" wrapText="1"/>
      <protection/>
    </xf>
    <xf numFmtId="0" fontId="18" fillId="34" borderId="16" xfId="66" applyFont="1" applyFill="1" applyBorder="1" applyAlignment="1">
      <alignment vertical="center" wrapText="1"/>
      <protection/>
    </xf>
    <xf numFmtId="0" fontId="18" fillId="34" borderId="17" xfId="66" applyFont="1" applyFill="1" applyBorder="1" applyAlignment="1">
      <alignment vertical="center" wrapText="1"/>
      <protection/>
    </xf>
    <xf numFmtId="0" fontId="21" fillId="35" borderId="12" xfId="66" applyFont="1" applyFill="1" applyBorder="1" applyAlignment="1">
      <alignment horizontal="center" vertical="center" wrapText="1"/>
      <protection/>
    </xf>
    <xf numFmtId="0" fontId="21" fillId="35" borderId="13" xfId="66" applyFont="1" applyFill="1" applyBorder="1" applyAlignment="1">
      <alignment horizontal="center" wrapText="1"/>
      <protection/>
    </xf>
    <xf numFmtId="0" fontId="21" fillId="35" borderId="14" xfId="66" applyFont="1" applyFill="1" applyBorder="1" applyAlignment="1">
      <alignment horizontal="center" vertical="center" wrapText="1"/>
      <protection/>
    </xf>
    <xf numFmtId="0" fontId="21" fillId="35" borderId="5" xfId="66" applyFont="1" applyFill="1" applyBorder="1" applyAlignment="1">
      <alignment horizontal="center" vertical="center" wrapText="1"/>
      <protection/>
    </xf>
    <xf numFmtId="0" fontId="21" fillId="35" borderId="15" xfId="66" applyFont="1" applyFill="1" applyBorder="1" applyAlignment="1">
      <alignment horizontal="center" vertical="center" wrapText="1"/>
      <protection/>
    </xf>
    <xf numFmtId="0" fontId="21" fillId="2" borderId="12" xfId="66" applyFont="1" applyFill="1" applyBorder="1" applyAlignment="1">
      <alignment horizontal="center" vertical="center" wrapText="1"/>
      <protection/>
    </xf>
    <xf numFmtId="0" fontId="18" fillId="0" borderId="13" xfId="66" applyBorder="1" applyAlignment="1">
      <alignment/>
      <protection/>
    </xf>
    <xf numFmtId="0" fontId="21" fillId="3" borderId="12" xfId="66" applyFont="1" applyFill="1" applyBorder="1" applyAlignment="1">
      <alignment horizontal="center" vertical="center" wrapText="1"/>
      <protection/>
    </xf>
    <xf numFmtId="0" fontId="18" fillId="3" borderId="13" xfId="66" applyFont="1" applyFill="1" applyBorder="1" applyAlignment="1">
      <alignment horizontal="center" vertical="center" wrapText="1"/>
      <protection/>
    </xf>
    <xf numFmtId="0" fontId="21" fillId="5" borderId="12" xfId="66" applyFont="1" applyFill="1" applyBorder="1" applyAlignment="1">
      <alignment horizontal="center" vertical="center" wrapText="1"/>
      <protection/>
    </xf>
    <xf numFmtId="0" fontId="18" fillId="5" borderId="13" xfId="66" applyFont="1" applyFill="1" applyBorder="1" applyAlignment="1">
      <alignment horizontal="center" vertical="center" wrapText="1"/>
      <protection/>
    </xf>
    <xf numFmtId="0" fontId="21" fillId="35" borderId="18" xfId="66" applyFont="1" applyFill="1" applyBorder="1" applyAlignment="1">
      <alignment horizontal="center" wrapText="1"/>
      <protection/>
    </xf>
    <xf numFmtId="0" fontId="21" fillId="35" borderId="19" xfId="66" applyFont="1" applyFill="1" applyBorder="1" applyAlignment="1">
      <alignment horizontal="center" wrapText="1"/>
      <protection/>
    </xf>
    <xf numFmtId="0" fontId="18" fillId="0" borderId="18" xfId="66" applyBorder="1" applyAlignment="1">
      <alignment/>
      <protection/>
    </xf>
    <xf numFmtId="0" fontId="18" fillId="0" borderId="19" xfId="66" applyBorder="1" applyAlignment="1">
      <alignment/>
      <protection/>
    </xf>
    <xf numFmtId="0" fontId="18" fillId="0" borderId="18" xfId="66" applyBorder="1" applyAlignment="1">
      <alignment horizontal="center" wrapText="1"/>
      <protection/>
    </xf>
    <xf numFmtId="0" fontId="18" fillId="0" borderId="19" xfId="66" applyBorder="1" applyAlignment="1">
      <alignment horizontal="center" wrapText="1"/>
      <protection/>
    </xf>
    <xf numFmtId="0" fontId="21" fillId="35" borderId="18" xfId="66" applyFont="1" applyFill="1" applyBorder="1" applyAlignment="1">
      <alignment horizontal="center" vertical="center" wrapText="1"/>
      <protection/>
    </xf>
    <xf numFmtId="0" fontId="21" fillId="35" borderId="20" xfId="66" applyFont="1" applyFill="1" applyBorder="1" applyAlignment="1">
      <alignment horizontal="center" vertical="center" wrapText="1"/>
      <protection/>
    </xf>
    <xf numFmtId="0" fontId="21" fillId="35" borderId="21" xfId="66" applyFont="1" applyFill="1" applyBorder="1" applyAlignment="1">
      <alignment horizontal="center" vertical="center" wrapText="1"/>
      <protection/>
    </xf>
    <xf numFmtId="0" fontId="21" fillId="2" borderId="18" xfId="66" applyFont="1" applyFill="1" applyBorder="1" applyAlignment="1">
      <alignment horizontal="center" vertical="center" wrapText="1"/>
      <protection/>
    </xf>
    <xf numFmtId="0" fontId="21" fillId="3" borderId="21" xfId="66" applyFont="1" applyFill="1" applyBorder="1" applyAlignment="1">
      <alignment horizontal="center" vertical="center" wrapText="1"/>
      <protection/>
    </xf>
    <xf numFmtId="0" fontId="21" fillId="5" borderId="21" xfId="66" applyFont="1" applyFill="1" applyBorder="1" applyAlignment="1">
      <alignment horizontal="center" vertical="center" wrapText="1"/>
      <protection/>
    </xf>
    <xf numFmtId="0" fontId="18" fillId="34" borderId="18" xfId="66" applyFont="1" applyFill="1" applyBorder="1" applyAlignment="1">
      <alignment vertical="center" wrapText="1"/>
      <protection/>
    </xf>
    <xf numFmtId="0" fontId="18" fillId="34" borderId="19" xfId="66" applyFont="1" applyFill="1" applyBorder="1" applyAlignment="1">
      <alignment vertical="center" wrapText="1"/>
      <protection/>
    </xf>
    <xf numFmtId="0" fontId="23" fillId="35" borderId="22" xfId="66" applyFont="1" applyFill="1" applyBorder="1" applyAlignment="1">
      <alignment horizontal="center" vertical="center"/>
      <protection/>
    </xf>
    <xf numFmtId="0" fontId="23" fillId="2" borderId="22" xfId="66" applyFont="1" applyFill="1" applyBorder="1" applyAlignment="1">
      <alignment horizontal="center" vertical="center"/>
      <protection/>
    </xf>
    <xf numFmtId="0" fontId="23" fillId="3" borderId="22" xfId="66" applyFont="1" applyFill="1" applyBorder="1" applyAlignment="1">
      <alignment horizontal="center" vertical="center"/>
      <protection/>
    </xf>
    <xf numFmtId="0" fontId="23" fillId="5" borderId="22" xfId="66" applyFont="1" applyFill="1" applyBorder="1" applyAlignment="1">
      <alignment horizontal="center" vertical="center"/>
      <protection/>
    </xf>
    <xf numFmtId="0" fontId="20" fillId="0" borderId="0" xfId="66" applyFont="1" applyFill="1" applyBorder="1" applyAlignment="1">
      <alignment horizontal="right" vertical="center"/>
      <protection/>
    </xf>
    <xf numFmtId="0" fontId="59" fillId="34" borderId="12" xfId="66" applyFont="1" applyFill="1" applyBorder="1" applyAlignment="1">
      <alignment horizontal="left" vertical="center"/>
      <protection/>
    </xf>
    <xf numFmtId="0" fontId="59" fillId="34" borderId="13" xfId="66" applyFont="1" applyFill="1" applyBorder="1" applyAlignment="1">
      <alignment horizontal="left" vertical="center"/>
      <protection/>
    </xf>
    <xf numFmtId="3" fontId="59" fillId="35" borderId="23" xfId="66" applyNumberFormat="1" applyFont="1" applyFill="1" applyBorder="1" applyAlignment="1">
      <alignment horizontal="right" vertical="center"/>
      <protection/>
    </xf>
    <xf numFmtId="3" fontId="59" fillId="2" borderId="12" xfId="66" applyNumberFormat="1" applyFont="1" applyFill="1" applyBorder="1" applyAlignment="1">
      <alignment horizontal="right" vertical="center"/>
      <protection/>
    </xf>
    <xf numFmtId="3" fontId="59" fillId="3" borderId="23" xfId="66" applyNumberFormat="1" applyFont="1" applyFill="1" applyBorder="1" applyAlignment="1">
      <alignment horizontal="right" vertical="center"/>
      <protection/>
    </xf>
    <xf numFmtId="164" fontId="59" fillId="5" borderId="23" xfId="66" applyNumberFormat="1" applyFont="1" applyFill="1" applyBorder="1" applyAlignment="1">
      <alignment horizontal="right" vertical="center"/>
      <protection/>
    </xf>
    <xf numFmtId="164" fontId="60" fillId="0" borderId="0" xfId="66" applyNumberFormat="1" applyFont="1" applyFill="1" applyBorder="1" applyAlignment="1">
      <alignment vertical="center"/>
      <protection/>
    </xf>
    <xf numFmtId="0" fontId="60" fillId="0" borderId="0" xfId="66" applyFont="1" applyAlignment="1">
      <alignment vertical="center"/>
      <protection/>
    </xf>
    <xf numFmtId="0" fontId="59" fillId="34" borderId="16" xfId="66" applyFont="1" applyFill="1" applyBorder="1" applyAlignment="1">
      <alignment horizontal="left" vertical="center"/>
      <protection/>
    </xf>
    <xf numFmtId="0" fontId="59" fillId="34" borderId="17" xfId="66" applyFont="1" applyFill="1" applyBorder="1" applyAlignment="1">
      <alignment horizontal="left" vertical="center"/>
      <protection/>
    </xf>
    <xf numFmtId="3" fontId="59" fillId="35" borderId="20" xfId="66" applyNumberFormat="1" applyFont="1" applyFill="1" applyBorder="1" applyAlignment="1">
      <alignment horizontal="right" vertical="center"/>
      <protection/>
    </xf>
    <xf numFmtId="3" fontId="59" fillId="2" borderId="16" xfId="66" applyNumberFormat="1" applyFont="1" applyFill="1" applyBorder="1" applyAlignment="1">
      <alignment horizontal="right" vertical="center"/>
      <protection/>
    </xf>
    <xf numFmtId="3" fontId="59" fillId="3" borderId="20" xfId="66" applyNumberFormat="1" applyFont="1" applyFill="1" applyBorder="1" applyAlignment="1">
      <alignment horizontal="right" vertical="center"/>
      <protection/>
    </xf>
    <xf numFmtId="164" fontId="59" fillId="5" borderId="20" xfId="66" applyNumberFormat="1" applyFont="1" applyFill="1" applyBorder="1" applyAlignment="1">
      <alignment horizontal="right" vertical="center"/>
      <protection/>
    </xf>
    <xf numFmtId="0" fontId="61" fillId="34" borderId="16" xfId="66" applyFont="1" applyFill="1" applyBorder="1" applyAlignment="1">
      <alignment horizontal="left" vertical="center"/>
      <protection/>
    </xf>
    <xf numFmtId="0" fontId="61" fillId="34" borderId="17" xfId="66" applyFont="1" applyFill="1" applyBorder="1" applyAlignment="1">
      <alignment horizontal="left" vertical="center"/>
      <protection/>
    </xf>
    <xf numFmtId="3" fontId="61" fillId="35" borderId="20" xfId="66" applyNumberFormat="1" applyFont="1" applyFill="1" applyBorder="1" applyAlignment="1">
      <alignment horizontal="right" vertical="center"/>
      <protection/>
    </xf>
    <xf numFmtId="3" fontId="61" fillId="2" borderId="16" xfId="66" applyNumberFormat="1" applyFont="1" applyFill="1" applyBorder="1" applyAlignment="1">
      <alignment horizontal="right" vertical="center"/>
      <protection/>
    </xf>
    <xf numFmtId="3" fontId="61" fillId="3" borderId="20" xfId="66" applyNumberFormat="1" applyFont="1" applyFill="1" applyBorder="1" applyAlignment="1">
      <alignment horizontal="right" vertical="center"/>
      <protection/>
    </xf>
    <xf numFmtId="164" fontId="61" fillId="5" borderId="20" xfId="66" applyNumberFormat="1" applyFont="1" applyFill="1" applyBorder="1" applyAlignment="1">
      <alignment horizontal="right" vertical="center"/>
      <protection/>
    </xf>
    <xf numFmtId="164" fontId="62" fillId="0" borderId="0" xfId="66" applyNumberFormat="1" applyFont="1" applyFill="1" applyBorder="1" applyAlignment="1">
      <alignment vertical="center"/>
      <protection/>
    </xf>
    <xf numFmtId="0" fontId="62" fillId="0" borderId="0" xfId="66" applyFont="1" applyAlignment="1">
      <alignment vertical="center"/>
      <protection/>
    </xf>
    <xf numFmtId="0" fontId="63" fillId="34" borderId="16" xfId="66" applyFont="1" applyFill="1" applyBorder="1" applyAlignment="1">
      <alignment horizontal="left" vertical="center"/>
      <protection/>
    </xf>
    <xf numFmtId="0" fontId="63" fillId="34" borderId="17" xfId="66" applyFont="1" applyFill="1" applyBorder="1" applyAlignment="1">
      <alignment horizontal="left" vertical="center"/>
      <protection/>
    </xf>
    <xf numFmtId="3" fontId="63" fillId="35" borderId="20" xfId="66" applyNumberFormat="1" applyFont="1" applyFill="1" applyBorder="1" applyAlignment="1">
      <alignment horizontal="right" vertical="center"/>
      <protection/>
    </xf>
    <xf numFmtId="3" fontId="63" fillId="2" borderId="16" xfId="66" applyNumberFormat="1" applyFont="1" applyFill="1" applyBorder="1" applyAlignment="1">
      <alignment horizontal="right" vertical="center"/>
      <protection/>
    </xf>
    <xf numFmtId="3" fontId="63" fillId="3" borderId="20" xfId="66" applyNumberFormat="1" applyFont="1" applyFill="1" applyBorder="1" applyAlignment="1">
      <alignment horizontal="right" vertical="center"/>
      <protection/>
    </xf>
    <xf numFmtId="164" fontId="63" fillId="5" borderId="20" xfId="66" applyNumberFormat="1" applyFont="1" applyFill="1" applyBorder="1" applyAlignment="1">
      <alignment horizontal="right" vertical="center"/>
      <protection/>
    </xf>
    <xf numFmtId="164" fontId="64" fillId="0" borderId="0" xfId="66" applyNumberFormat="1" applyFont="1" applyFill="1" applyBorder="1" applyAlignment="1">
      <alignment vertical="center"/>
      <protection/>
    </xf>
    <xf numFmtId="0" fontId="64" fillId="0" borderId="0" xfId="66" applyFont="1" applyAlignment="1">
      <alignment vertical="center"/>
      <protection/>
    </xf>
    <xf numFmtId="0" fontId="65" fillId="34" borderId="16" xfId="66" applyFont="1" applyFill="1" applyBorder="1" applyAlignment="1">
      <alignment horizontal="left" vertical="center"/>
      <protection/>
    </xf>
    <xf numFmtId="0" fontId="65" fillId="34" borderId="17" xfId="66" applyFont="1" applyFill="1" applyBorder="1" applyAlignment="1">
      <alignment horizontal="left" vertical="center"/>
      <protection/>
    </xf>
    <xf numFmtId="3" fontId="65" fillId="35" borderId="20" xfId="66" applyNumberFormat="1" applyFont="1" applyFill="1" applyBorder="1" applyAlignment="1">
      <alignment horizontal="right" vertical="center"/>
      <protection/>
    </xf>
    <xf numFmtId="3" fontId="65" fillId="2" borderId="16" xfId="66" applyNumberFormat="1" applyFont="1" applyFill="1" applyBorder="1" applyAlignment="1">
      <alignment horizontal="right" vertical="center"/>
      <protection/>
    </xf>
    <xf numFmtId="3" fontId="65" fillId="3" borderId="20" xfId="66" applyNumberFormat="1" applyFont="1" applyFill="1" applyBorder="1" applyAlignment="1">
      <alignment horizontal="right" vertical="center"/>
      <protection/>
    </xf>
    <xf numFmtId="164" fontId="65" fillId="5" borderId="20" xfId="66" applyNumberFormat="1" applyFont="1" applyFill="1" applyBorder="1" applyAlignment="1">
      <alignment horizontal="right" vertical="center"/>
      <protection/>
    </xf>
    <xf numFmtId="164" fontId="66" fillId="0" borderId="0" xfId="66" applyNumberFormat="1" applyFont="1" applyFill="1" applyBorder="1" applyAlignment="1">
      <alignment vertical="center"/>
      <protection/>
    </xf>
    <xf numFmtId="0" fontId="66" fillId="0" borderId="0" xfId="66" applyFont="1" applyAlignment="1">
      <alignment vertical="center"/>
      <protection/>
    </xf>
    <xf numFmtId="0" fontId="33" fillId="34" borderId="18" xfId="66" applyFont="1" applyFill="1" applyBorder="1" applyAlignment="1">
      <alignment horizontal="left" vertical="center"/>
      <protection/>
    </xf>
    <xf numFmtId="0" fontId="33" fillId="34" borderId="19" xfId="66" applyFont="1" applyFill="1" applyBorder="1" applyAlignment="1">
      <alignment horizontal="left" vertical="center"/>
      <protection/>
    </xf>
    <xf numFmtId="3" fontId="33" fillId="35" borderId="21" xfId="66" applyNumberFormat="1" applyFont="1" applyFill="1" applyBorder="1" applyAlignment="1">
      <alignment horizontal="right" vertical="center"/>
      <protection/>
    </xf>
    <xf numFmtId="3" fontId="33" fillId="2" borderId="18" xfId="66" applyNumberFormat="1" applyFont="1" applyFill="1" applyBorder="1" applyAlignment="1">
      <alignment horizontal="right" vertical="center"/>
      <protection/>
    </xf>
    <xf numFmtId="3" fontId="34" fillId="3" borderId="21" xfId="66" applyNumberFormat="1" applyFont="1" applyFill="1" applyBorder="1" applyAlignment="1">
      <alignment horizontal="right" vertical="center"/>
      <protection/>
    </xf>
    <xf numFmtId="164" fontId="34" fillId="5" borderId="21" xfId="66" applyNumberFormat="1" applyFont="1" applyFill="1" applyBorder="1" applyAlignment="1">
      <alignment horizontal="right" vertical="center"/>
      <protection/>
    </xf>
    <xf numFmtId="164" fontId="35" fillId="0" borderId="0" xfId="66" applyNumberFormat="1" applyFont="1" applyFill="1" applyBorder="1" applyAlignment="1">
      <alignment vertical="center"/>
      <protection/>
    </xf>
    <xf numFmtId="0" fontId="36" fillId="0" borderId="0" xfId="66" applyFont="1" applyAlignment="1">
      <alignment vertical="center"/>
      <protection/>
    </xf>
    <xf numFmtId="0" fontId="37" fillId="0" borderId="0" xfId="66" applyFont="1" applyAlignment="1">
      <alignment vertical="center" wrapText="1"/>
      <protection/>
    </xf>
    <xf numFmtId="0" fontId="38" fillId="0" borderId="0" xfId="66" applyFont="1" applyAlignment="1">
      <alignment vertical="top"/>
      <protection/>
    </xf>
    <xf numFmtId="0" fontId="23" fillId="0" borderId="0" xfId="66" applyFont="1" applyAlignment="1">
      <alignment vertical="top" wrapText="1"/>
      <protection/>
    </xf>
    <xf numFmtId="0" fontId="23" fillId="0" borderId="0" xfId="66" applyFont="1" applyAlignment="1">
      <alignment horizontal="left" vertical="top" wrapText="1"/>
      <protection/>
    </xf>
    <xf numFmtId="0" fontId="21" fillId="0" borderId="0" xfId="66" applyFont="1" applyAlignment="1">
      <alignment vertical="center" wrapText="1"/>
      <protection/>
    </xf>
  </cellXfs>
  <cellStyles count="64">
    <cellStyle name="Normal" xfId="0"/>
    <cellStyle name="0mitP" xfId="15"/>
    <cellStyle name="0ohneP" xfId="16"/>
    <cellStyle name="10mitP" xfId="17"/>
    <cellStyle name="1mitP" xfId="18"/>
    <cellStyle name="20% - Akzent1" xfId="19"/>
    <cellStyle name="20% - Akzent2" xfId="20"/>
    <cellStyle name="20% - Akzent3" xfId="21"/>
    <cellStyle name="20% - Akzent4" xfId="22"/>
    <cellStyle name="20% - Akzent5" xfId="23"/>
    <cellStyle name="20% - Akzent6" xfId="24"/>
    <cellStyle name="3mitP" xfId="25"/>
    <cellStyle name="3ohneP" xfId="26"/>
    <cellStyle name="40% - Akzent1" xfId="27"/>
    <cellStyle name="40% - Akzent2" xfId="28"/>
    <cellStyle name="40% - Akzent3" xfId="29"/>
    <cellStyle name="40% - Akzent4" xfId="30"/>
    <cellStyle name="40% - Akzent5" xfId="31"/>
    <cellStyle name="40% - Akzent6" xfId="32"/>
    <cellStyle name="4mitP" xfId="33"/>
    <cellStyle name="60% - Akzent1" xfId="34"/>
    <cellStyle name="60% - Akzent2" xfId="35"/>
    <cellStyle name="60% - Akzent3" xfId="36"/>
    <cellStyle name="60% - Akzent4" xfId="37"/>
    <cellStyle name="60% - Akzent5" xfId="38"/>
    <cellStyle name="60% - Akzent6" xfId="39"/>
    <cellStyle name="6mitP" xfId="40"/>
    <cellStyle name="6ohneP" xfId="41"/>
    <cellStyle name="7mitP" xfId="42"/>
    <cellStyle name="9mitP" xfId="43"/>
    <cellStyle name="9ohneP" xfId="44"/>
    <cellStyle name="Akzent1" xfId="45"/>
    <cellStyle name="Akzent2" xfId="46"/>
    <cellStyle name="Akzent3" xfId="47"/>
    <cellStyle name="Akzent4" xfId="48"/>
    <cellStyle name="Akzent5" xfId="49"/>
    <cellStyle name="Akzent6" xfId="50"/>
    <cellStyle name="Ausgabe" xfId="51"/>
    <cellStyle name="Berechnung" xfId="52"/>
    <cellStyle name="Comma" xfId="53"/>
    <cellStyle name="Comma [0]" xfId="54"/>
    <cellStyle name="Eingabe" xfId="55"/>
    <cellStyle name="Ergebnis" xfId="56"/>
    <cellStyle name="Erklärender Text" xfId="57"/>
    <cellStyle name="Euro" xfId="58"/>
    <cellStyle name="Gut" xfId="59"/>
    <cellStyle name="Neutral" xfId="60"/>
    <cellStyle name="nf2" xfId="61"/>
    <cellStyle name="Normal_040831_KapaBedarf-AA_Hochfahrlogik_A2LL_KT" xfId="62"/>
    <cellStyle name="Notiz" xfId="63"/>
    <cellStyle name="Percent" xfId="64"/>
    <cellStyle name="Schlecht" xfId="65"/>
    <cellStyle name="Standard 2" xfId="66"/>
    <cellStyle name="Tsd" xfId="67"/>
    <cellStyle name="Überschrift" xfId="68"/>
    <cellStyle name="Überschrift 1" xfId="69"/>
    <cellStyle name="Überschrift 2" xfId="70"/>
    <cellStyle name="Überschrift 3" xfId="71"/>
    <cellStyle name="Überschrift 4" xfId="72"/>
    <cellStyle name="Verknüpfte Zelle" xfId="73"/>
    <cellStyle name="Currency" xfId="74"/>
    <cellStyle name="Currency [0]" xfId="75"/>
    <cellStyle name="Warnender Text" xfId="76"/>
    <cellStyle name="Zelle überprüfen" xfId="7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Bbb309\BBB309\DatenbankBBB\Tabellenvorlagen\$NAB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PENTIUM-IV\Dateien\AnalytikRepor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Profil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Übersicht"/>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ckblatt"/>
      <sheetName val="Inhaltsverz."/>
      <sheetName val="Überblick"/>
      <sheetName val="1.Konj-Tab"/>
      <sheetName val="1.Konj"/>
      <sheetName val="2.1.ET-Tab"/>
      <sheetName val="2.1.ET"/>
      <sheetName val="2.2.Sozi-D-Tab"/>
      <sheetName val="2.2.Sozi-D"/>
      <sheetName val="2.3.Sozi-W-O-Tab "/>
      <sheetName val="2.3.Sozi-W-O"/>
      <sheetName val="2.4.Sozi-Länder-Tab"/>
      <sheetName val="2.4.Sozi-Länder"/>
      <sheetName val="3.1.Sb-Alo-Tab"/>
      <sheetName val="3.1.Sb-Alo"/>
      <sheetName val="3.2.Alo-Tab"/>
      <sheetName val="3.2.Alo"/>
      <sheetName val="3.3. Alo-W-O-Tab"/>
      <sheetName val="3.3.Alo-W-O"/>
      <sheetName val="3.4.Alo-Pers-Tab"/>
      <sheetName val="3.4.Alo- Pers"/>
      <sheetName val="3.5.Alo-Länd-Tab "/>
      <sheetName val="3.5.Alo-Länd"/>
      <sheetName val="3.6.EU-Q-Tab"/>
      <sheetName val="3.6.EU-Q"/>
      <sheetName val="4.1.Entlastung-Tab"/>
      <sheetName val="4.1.Entlastung "/>
      <sheetName val="4.2.Unterbesch-Tab"/>
      <sheetName val="4.2.Unterbesch"/>
      <sheetName val="4.3.LE-Tab (2)"/>
      <sheetName val="4.3.LE-Tab"/>
      <sheetName val="4.3.LE (2)"/>
      <sheetName val="4.3.LE"/>
      <sheetName val="5.1.Zug-Tab "/>
      <sheetName val="5.1.Zug"/>
      <sheetName val="5.2.Abg-Tab "/>
      <sheetName val="5.2.Abg"/>
      <sheetName val="6.1.SteA-Tab"/>
      <sheetName val="6.1.SteA"/>
      <sheetName val="6.2.SteA-W-O-Tab"/>
      <sheetName val="6.2.SteA-W-O"/>
      <sheetName val="Meth.Hinw"/>
      <sheetName val="Vergleich-TM-SB"/>
      <sheetName val="Zugang"/>
      <sheetName val="Abgang"/>
      <sheetName val="AMP-DATEN"/>
      <sheetName val="Maßn.Jüng."/>
      <sheetName val="4.3.LE-Uhg"/>
      <sheetName val="Inhaltsverzeichnis"/>
      <sheetName val="2.3.Sozi-W-O-Tab"/>
      <sheetName val="3.4.Alo-Pers"/>
      <sheetName val="3.5.Alo-RK-Tab"/>
      <sheetName val="3.5.Alo-RK"/>
      <sheetName val="3.6.Alo-Länd-Tab "/>
      <sheetName val="3.6.Alo-Länd"/>
      <sheetName val="3.7.EU-Q-Tab"/>
      <sheetName val="3.7.EU-Q"/>
      <sheetName val="4.1.Entlastung"/>
      <sheetName val="5.1Zu.Ab.Vb-Tab"/>
      <sheetName val="5.1Zu.Ab.Vb"/>
      <sheetName val="5.2.Zug-Tab "/>
      <sheetName val="5.2.Zug"/>
      <sheetName val="5.3.Abg-Tab "/>
      <sheetName val="5.3.Abg"/>
      <sheetName val="Meth.Hinw-1 "/>
      <sheetName val="Meth.Hinw-2"/>
      <sheetName val="Statistik"/>
      <sheetName val="3.2.Alo-Tab (2)"/>
      <sheetName val="3.x.Alo-Länd-Tab"/>
      <sheetName val="1.2.Bev-EPP-Tab"/>
      <sheetName val="1.2.Bev-EPP"/>
      <sheetName val="#BEZUG"/>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E_6_1_Deutschland"/>
      <sheetName val="E_14_1_Deutschland"/>
      <sheetName val="Diagramm3"/>
      <sheetName val="Hilfstabell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P34"/>
  <sheetViews>
    <sheetView tabSelected="1" zoomScale="79" zoomScaleNormal="79" zoomScalePageLayoutView="0" workbookViewId="0" topLeftCell="A1">
      <selection activeCell="B1" sqref="B1:O1"/>
    </sheetView>
  </sheetViews>
  <sheetFormatPr defaultColWidth="11.421875" defaultRowHeight="15"/>
  <cols>
    <col min="1" max="2" width="1.57421875" style="2" customWidth="1"/>
    <col min="3" max="3" width="31.140625" style="2" customWidth="1"/>
    <col min="4" max="13" width="12.57421875" style="2" customWidth="1"/>
    <col min="14" max="14" width="13.8515625" style="2" customWidth="1"/>
    <col min="15" max="15" width="14.140625" style="2" customWidth="1"/>
    <col min="16" max="16" width="13.28125" style="2" customWidth="1"/>
    <col min="17" max="16384" width="11.421875" style="2" customWidth="1"/>
  </cols>
  <sheetData>
    <row r="1" spans="2:15" ht="27.75" customHeight="1">
      <c r="B1" s="1" t="s">
        <v>55</v>
      </c>
      <c r="C1" s="1"/>
      <c r="D1" s="1"/>
      <c r="E1" s="1"/>
      <c r="F1" s="1"/>
      <c r="G1" s="1"/>
      <c r="H1" s="1"/>
      <c r="I1" s="1"/>
      <c r="J1" s="1"/>
      <c r="K1" s="1"/>
      <c r="L1" s="1"/>
      <c r="M1" s="1"/>
      <c r="N1" s="1"/>
      <c r="O1" s="1"/>
    </row>
    <row r="2" spans="2:16" ht="35.25" customHeight="1">
      <c r="B2" s="3"/>
      <c r="C2" s="4"/>
      <c r="D2" s="5" t="s">
        <v>0</v>
      </c>
      <c r="E2" s="6"/>
      <c r="F2" s="6"/>
      <c r="G2" s="6"/>
      <c r="H2" s="6"/>
      <c r="I2" s="7"/>
      <c r="J2" s="8" t="s">
        <v>1</v>
      </c>
      <c r="K2" s="9"/>
      <c r="L2" s="9"/>
      <c r="M2" s="9"/>
      <c r="N2" s="9"/>
      <c r="O2" s="10"/>
      <c r="P2" s="11"/>
    </row>
    <row r="3" spans="2:16" ht="19.5" customHeight="1">
      <c r="B3" s="12"/>
      <c r="C3" s="13"/>
      <c r="D3" s="14" t="s">
        <v>2</v>
      </c>
      <c r="E3" s="15"/>
      <c r="F3" s="16" t="s">
        <v>3</v>
      </c>
      <c r="G3" s="17"/>
      <c r="H3" s="17"/>
      <c r="I3" s="18"/>
      <c r="J3" s="19" t="s">
        <v>4</v>
      </c>
      <c r="K3" s="20"/>
      <c r="L3" s="21" t="s">
        <v>5</v>
      </c>
      <c r="M3" s="22"/>
      <c r="N3" s="23" t="s">
        <v>6</v>
      </c>
      <c r="O3" s="24"/>
      <c r="P3" s="11"/>
    </row>
    <row r="4" spans="2:16" ht="37.5" customHeight="1">
      <c r="B4" s="12"/>
      <c r="C4" s="13"/>
      <c r="D4" s="25"/>
      <c r="E4" s="26"/>
      <c r="F4" s="16" t="s">
        <v>7</v>
      </c>
      <c r="G4" s="18"/>
      <c r="H4" s="16" t="s">
        <v>8</v>
      </c>
      <c r="I4" s="18"/>
      <c r="J4" s="27"/>
      <c r="K4" s="28"/>
      <c r="L4" s="29"/>
      <c r="M4" s="30"/>
      <c r="N4" s="29"/>
      <c r="O4" s="30"/>
      <c r="P4" s="11"/>
    </row>
    <row r="5" spans="2:16" ht="26.25" customHeight="1">
      <c r="B5" s="12"/>
      <c r="C5" s="13"/>
      <c r="D5" s="31">
        <v>2010</v>
      </c>
      <c r="E5" s="32">
        <v>2011</v>
      </c>
      <c r="F5" s="33">
        <v>2010</v>
      </c>
      <c r="G5" s="33">
        <v>2011</v>
      </c>
      <c r="H5" s="33">
        <v>2010</v>
      </c>
      <c r="I5" s="33">
        <v>2011</v>
      </c>
      <c r="J5" s="34">
        <v>2010</v>
      </c>
      <c r="K5" s="34">
        <v>2011</v>
      </c>
      <c r="L5" s="35">
        <v>2010</v>
      </c>
      <c r="M5" s="35">
        <v>2011</v>
      </c>
      <c r="N5" s="36">
        <v>2010</v>
      </c>
      <c r="O5" s="36">
        <v>2011</v>
      </c>
      <c r="P5" s="11"/>
    </row>
    <row r="6" spans="2:16" ht="17.25" customHeight="1">
      <c r="B6" s="37"/>
      <c r="C6" s="38"/>
      <c r="D6" s="39" t="s">
        <v>9</v>
      </c>
      <c r="E6" s="39" t="s">
        <v>10</v>
      </c>
      <c r="F6" s="39" t="s">
        <v>11</v>
      </c>
      <c r="G6" s="39" t="s">
        <v>12</v>
      </c>
      <c r="H6" s="39" t="s">
        <v>13</v>
      </c>
      <c r="I6" s="39" t="s">
        <v>14</v>
      </c>
      <c r="J6" s="40" t="s">
        <v>15</v>
      </c>
      <c r="K6" s="40" t="s">
        <v>16</v>
      </c>
      <c r="L6" s="41" t="s">
        <v>17</v>
      </c>
      <c r="M6" s="41" t="s">
        <v>18</v>
      </c>
      <c r="N6" s="42" t="s">
        <v>19</v>
      </c>
      <c r="O6" s="42" t="s">
        <v>20</v>
      </c>
      <c r="P6" s="43"/>
    </row>
    <row r="7" spans="2:16" s="51" customFormat="1" ht="18.75" customHeight="1">
      <c r="B7" s="44" t="s">
        <v>21</v>
      </c>
      <c r="C7" s="45"/>
      <c r="D7" s="46">
        <v>74549</v>
      </c>
      <c r="E7" s="46">
        <v>78813</v>
      </c>
      <c r="F7" s="46">
        <f>IF(H7&lt;&gt;".",IF(D7&lt;&gt;".",D7-H7,"."),D7)</f>
        <v>71852</v>
      </c>
      <c r="G7" s="46">
        <f>IF(I7&lt;&gt;".",IF(E7&lt;&gt;".",E7-I7,"."),E7)</f>
        <v>76429</v>
      </c>
      <c r="H7" s="46">
        <v>2697</v>
      </c>
      <c r="I7" s="46">
        <v>2384</v>
      </c>
      <c r="J7" s="47">
        <v>77186</v>
      </c>
      <c r="K7" s="47">
        <v>83439</v>
      </c>
      <c r="L7" s="48">
        <v>85637</v>
      </c>
      <c r="M7" s="48">
        <v>88494</v>
      </c>
      <c r="N7" s="49">
        <f>IF(AND(J7&lt;&gt;".",L7&lt;&gt;".",L7&lt;&gt;0),J7*100/L7,".")</f>
        <v>90.13160199446502</v>
      </c>
      <c r="O7" s="49">
        <f>IF(AND(K7&lt;&gt;".",M7&lt;&gt;".",M7&lt;&gt;0),K7*100/M7,".")</f>
        <v>94.28774832192013</v>
      </c>
      <c r="P7" s="50"/>
    </row>
    <row r="8" spans="2:16" s="51" customFormat="1" ht="18.75" customHeight="1">
      <c r="B8" s="52" t="s">
        <v>22</v>
      </c>
      <c r="C8" s="53"/>
      <c r="D8" s="54">
        <v>94326</v>
      </c>
      <c r="E8" s="54">
        <v>97746</v>
      </c>
      <c r="F8" s="54">
        <f aca="true" t="shared" si="0" ref="F8:G22">IF(H8&lt;&gt;".",IF(D8&lt;&gt;".",D8-H8,"."),D8)</f>
        <v>91203</v>
      </c>
      <c r="G8" s="54">
        <f t="shared" si="0"/>
        <v>95181</v>
      </c>
      <c r="H8" s="54">
        <v>3123</v>
      </c>
      <c r="I8" s="54">
        <v>2565</v>
      </c>
      <c r="J8" s="55">
        <v>99396</v>
      </c>
      <c r="K8" s="55">
        <v>105489</v>
      </c>
      <c r="L8" s="56">
        <v>104952</v>
      </c>
      <c r="M8" s="56">
        <v>106074</v>
      </c>
      <c r="N8" s="57">
        <f aca="true" t="shared" si="1" ref="N8:O22">IF(AND(J8&lt;&gt;".",L8&lt;&gt;".",L8&lt;&gt;0),J8*100/L8,".")</f>
        <v>94.7061513834896</v>
      </c>
      <c r="O8" s="57">
        <f t="shared" si="1"/>
        <v>99.44849821822501</v>
      </c>
      <c r="P8" s="50"/>
    </row>
    <row r="9" spans="2:16" s="65" customFormat="1" ht="18.75" customHeight="1">
      <c r="B9" s="58" t="s">
        <v>23</v>
      </c>
      <c r="C9" s="59"/>
      <c r="D9" s="60">
        <v>19173</v>
      </c>
      <c r="E9" s="60">
        <v>18396</v>
      </c>
      <c r="F9" s="60">
        <f t="shared" si="0"/>
        <v>15714</v>
      </c>
      <c r="G9" s="60">
        <f t="shared" si="0"/>
        <v>15672</v>
      </c>
      <c r="H9" s="60">
        <v>3459</v>
      </c>
      <c r="I9" s="60">
        <v>2724</v>
      </c>
      <c r="J9" s="61">
        <v>19651</v>
      </c>
      <c r="K9" s="61">
        <v>18843</v>
      </c>
      <c r="L9" s="62">
        <v>21633</v>
      </c>
      <c r="M9" s="62">
        <v>20845</v>
      </c>
      <c r="N9" s="63">
        <f t="shared" si="1"/>
        <v>90.8380714648916</v>
      </c>
      <c r="O9" s="63">
        <f t="shared" si="1"/>
        <v>90.3957783641161</v>
      </c>
      <c r="P9" s="64"/>
    </row>
    <row r="10" spans="2:16" s="65" customFormat="1" ht="18.75" customHeight="1">
      <c r="B10" s="58" t="s">
        <v>24</v>
      </c>
      <c r="C10" s="59"/>
      <c r="D10" s="60">
        <v>13622</v>
      </c>
      <c r="E10" s="60">
        <v>12121</v>
      </c>
      <c r="F10" s="60">
        <f t="shared" si="0"/>
        <v>10912</v>
      </c>
      <c r="G10" s="60">
        <f t="shared" si="0"/>
        <v>10480</v>
      </c>
      <c r="H10" s="60">
        <v>2710</v>
      </c>
      <c r="I10" s="60">
        <v>1641</v>
      </c>
      <c r="J10" s="61">
        <v>14255</v>
      </c>
      <c r="K10" s="61">
        <v>13035</v>
      </c>
      <c r="L10" s="62">
        <v>15769</v>
      </c>
      <c r="M10" s="62">
        <v>14056</v>
      </c>
      <c r="N10" s="63">
        <f t="shared" si="1"/>
        <v>90.39888388610565</v>
      </c>
      <c r="O10" s="63">
        <f t="shared" si="1"/>
        <v>92.73619806488333</v>
      </c>
      <c r="P10" s="64"/>
    </row>
    <row r="11" spans="2:16" s="51" customFormat="1" ht="18.75" customHeight="1">
      <c r="B11" s="52" t="s">
        <v>25</v>
      </c>
      <c r="C11" s="53"/>
      <c r="D11" s="54">
        <v>6949</v>
      </c>
      <c r="E11" s="54">
        <v>7481</v>
      </c>
      <c r="F11" s="54">
        <f t="shared" si="0"/>
        <v>6436</v>
      </c>
      <c r="G11" s="54">
        <f t="shared" si="0"/>
        <v>7023</v>
      </c>
      <c r="H11" s="54">
        <v>513</v>
      </c>
      <c r="I11" s="54">
        <v>458</v>
      </c>
      <c r="J11" s="55">
        <v>7202</v>
      </c>
      <c r="K11" s="55">
        <v>7714</v>
      </c>
      <c r="L11" s="56">
        <v>8457</v>
      </c>
      <c r="M11" s="56">
        <v>8756</v>
      </c>
      <c r="N11" s="57">
        <f t="shared" si="1"/>
        <v>85.16022230105239</v>
      </c>
      <c r="O11" s="57">
        <f t="shared" si="1"/>
        <v>88.0995888533577</v>
      </c>
      <c r="P11" s="50"/>
    </row>
    <row r="12" spans="2:16" s="51" customFormat="1" ht="18.75" customHeight="1">
      <c r="B12" s="52" t="s">
        <v>26</v>
      </c>
      <c r="C12" s="53"/>
      <c r="D12" s="54">
        <v>14382</v>
      </c>
      <c r="E12" s="54">
        <v>14916</v>
      </c>
      <c r="F12" s="54">
        <f t="shared" si="0"/>
        <v>13182</v>
      </c>
      <c r="G12" s="54">
        <f t="shared" si="0"/>
        <v>14070</v>
      </c>
      <c r="H12" s="54">
        <v>1200</v>
      </c>
      <c r="I12" s="54">
        <v>846</v>
      </c>
      <c r="J12" s="55">
        <v>14469</v>
      </c>
      <c r="K12" s="55">
        <v>15015</v>
      </c>
      <c r="L12" s="56">
        <v>15103</v>
      </c>
      <c r="M12" s="56">
        <v>16060</v>
      </c>
      <c r="N12" s="57">
        <f t="shared" si="1"/>
        <v>95.802158511554</v>
      </c>
      <c r="O12" s="57">
        <f t="shared" si="1"/>
        <v>93.4931506849315</v>
      </c>
      <c r="P12" s="50"/>
    </row>
    <row r="13" spans="2:16" s="51" customFormat="1" ht="18.75" customHeight="1">
      <c r="B13" s="52" t="s">
        <v>27</v>
      </c>
      <c r="C13" s="53"/>
      <c r="D13" s="54">
        <v>40234</v>
      </c>
      <c r="E13" s="54">
        <v>41166</v>
      </c>
      <c r="F13" s="54">
        <f t="shared" si="0"/>
        <v>36646</v>
      </c>
      <c r="G13" s="54">
        <f t="shared" si="0"/>
        <v>38637</v>
      </c>
      <c r="H13" s="54">
        <v>3588</v>
      </c>
      <c r="I13" s="54">
        <v>2529</v>
      </c>
      <c r="J13" s="55">
        <v>41821</v>
      </c>
      <c r="K13" s="55">
        <v>43916</v>
      </c>
      <c r="L13" s="56">
        <v>47284</v>
      </c>
      <c r="M13" s="56">
        <v>47781</v>
      </c>
      <c r="N13" s="57">
        <f t="shared" si="1"/>
        <v>88.44640893325438</v>
      </c>
      <c r="O13" s="57">
        <f t="shared" si="1"/>
        <v>91.91101065276993</v>
      </c>
      <c r="P13" s="50"/>
    </row>
    <row r="14" spans="2:16" s="65" customFormat="1" ht="18.75" customHeight="1">
      <c r="B14" s="58" t="s">
        <v>28</v>
      </c>
      <c r="C14" s="59"/>
      <c r="D14" s="60">
        <v>9879</v>
      </c>
      <c r="E14" s="60">
        <v>8909</v>
      </c>
      <c r="F14" s="60">
        <f t="shared" si="0"/>
        <v>8165</v>
      </c>
      <c r="G14" s="60">
        <f t="shared" si="0"/>
        <v>7798</v>
      </c>
      <c r="H14" s="60">
        <v>1714</v>
      </c>
      <c r="I14" s="60">
        <v>1111</v>
      </c>
      <c r="J14" s="61">
        <v>10854</v>
      </c>
      <c r="K14" s="61">
        <v>10102</v>
      </c>
      <c r="L14" s="62">
        <v>10645</v>
      </c>
      <c r="M14" s="62">
        <v>9545</v>
      </c>
      <c r="N14" s="63">
        <f t="shared" si="1"/>
        <v>101.9633630812588</v>
      </c>
      <c r="O14" s="63">
        <f t="shared" si="1"/>
        <v>105.83551597695129</v>
      </c>
      <c r="P14" s="64"/>
    </row>
    <row r="15" spans="2:16" s="51" customFormat="1" ht="18.75" customHeight="1">
      <c r="B15" s="52" t="s">
        <v>29</v>
      </c>
      <c r="C15" s="53"/>
      <c r="D15" s="54">
        <v>57349</v>
      </c>
      <c r="E15" s="54">
        <v>59841</v>
      </c>
      <c r="F15" s="54">
        <f t="shared" si="0"/>
        <v>55484</v>
      </c>
      <c r="G15" s="54">
        <f t="shared" si="0"/>
        <v>58377</v>
      </c>
      <c r="H15" s="54">
        <v>1865</v>
      </c>
      <c r="I15" s="54">
        <v>1464</v>
      </c>
      <c r="J15" s="55">
        <v>58953</v>
      </c>
      <c r="K15" s="55">
        <v>62226</v>
      </c>
      <c r="L15" s="56">
        <v>69772</v>
      </c>
      <c r="M15" s="56">
        <v>71281</v>
      </c>
      <c r="N15" s="57">
        <f t="shared" si="1"/>
        <v>84.49377973972368</v>
      </c>
      <c r="O15" s="57">
        <f t="shared" si="1"/>
        <v>87.29675509602839</v>
      </c>
      <c r="P15" s="50"/>
    </row>
    <row r="16" spans="2:16" s="51" customFormat="1" ht="18.75" customHeight="1">
      <c r="B16" s="52" t="s">
        <v>30</v>
      </c>
      <c r="C16" s="53"/>
      <c r="D16" s="54">
        <v>122310</v>
      </c>
      <c r="E16" s="54">
        <v>126553</v>
      </c>
      <c r="F16" s="54">
        <f t="shared" si="0"/>
        <v>115564</v>
      </c>
      <c r="G16" s="54">
        <f t="shared" si="0"/>
        <v>120962</v>
      </c>
      <c r="H16" s="54">
        <v>6746</v>
      </c>
      <c r="I16" s="54">
        <v>5591</v>
      </c>
      <c r="J16" s="55">
        <v>125095</v>
      </c>
      <c r="K16" s="55">
        <v>130946</v>
      </c>
      <c r="L16" s="56">
        <v>145787</v>
      </c>
      <c r="M16" s="56">
        <v>148249</v>
      </c>
      <c r="N16" s="57">
        <f t="shared" si="1"/>
        <v>85.80669058283661</v>
      </c>
      <c r="O16" s="57">
        <f t="shared" si="1"/>
        <v>88.32842042779377</v>
      </c>
      <c r="P16" s="50"/>
    </row>
    <row r="17" spans="2:16" s="51" customFormat="1" ht="18.75" customHeight="1">
      <c r="B17" s="52" t="s">
        <v>31</v>
      </c>
      <c r="C17" s="53"/>
      <c r="D17" s="54">
        <v>28493</v>
      </c>
      <c r="E17" s="54">
        <v>28970</v>
      </c>
      <c r="F17" s="54">
        <f t="shared" si="0"/>
        <v>27144</v>
      </c>
      <c r="G17" s="54">
        <f t="shared" si="0"/>
        <v>27485</v>
      </c>
      <c r="H17" s="54">
        <v>1349</v>
      </c>
      <c r="I17" s="54">
        <v>1485</v>
      </c>
      <c r="J17" s="55">
        <v>29335</v>
      </c>
      <c r="K17" s="55">
        <v>30125</v>
      </c>
      <c r="L17" s="56">
        <v>32627</v>
      </c>
      <c r="M17" s="56">
        <v>33100</v>
      </c>
      <c r="N17" s="57">
        <f t="shared" si="1"/>
        <v>89.91019707604131</v>
      </c>
      <c r="O17" s="57">
        <f t="shared" si="1"/>
        <v>91.01208459214502</v>
      </c>
      <c r="P17" s="50"/>
    </row>
    <row r="18" spans="2:16" s="51" customFormat="1" ht="18.75" customHeight="1">
      <c r="B18" s="52" t="s">
        <v>32</v>
      </c>
      <c r="C18" s="53"/>
      <c r="D18" s="54">
        <v>8473</v>
      </c>
      <c r="E18" s="54">
        <v>8613</v>
      </c>
      <c r="F18" s="54">
        <f t="shared" si="0"/>
        <v>7886</v>
      </c>
      <c r="G18" s="54">
        <f t="shared" si="0"/>
        <v>8064</v>
      </c>
      <c r="H18" s="54">
        <v>587</v>
      </c>
      <c r="I18" s="54">
        <v>549</v>
      </c>
      <c r="J18" s="55">
        <v>8706</v>
      </c>
      <c r="K18" s="55">
        <v>8936</v>
      </c>
      <c r="L18" s="56">
        <v>9283</v>
      </c>
      <c r="M18" s="56">
        <v>9443</v>
      </c>
      <c r="N18" s="57">
        <f t="shared" si="1"/>
        <v>93.78433696003447</v>
      </c>
      <c r="O18" s="57">
        <f t="shared" si="1"/>
        <v>94.63094355607328</v>
      </c>
      <c r="P18" s="50"/>
    </row>
    <row r="19" spans="2:16" s="65" customFormat="1" ht="18.75" customHeight="1">
      <c r="B19" s="58" t="s">
        <v>33</v>
      </c>
      <c r="C19" s="59"/>
      <c r="D19" s="60">
        <v>22248</v>
      </c>
      <c r="E19" s="60">
        <v>20510</v>
      </c>
      <c r="F19" s="60">
        <f t="shared" si="0"/>
        <v>16653</v>
      </c>
      <c r="G19" s="60">
        <f t="shared" si="0"/>
        <v>17323</v>
      </c>
      <c r="H19" s="60">
        <v>5595</v>
      </c>
      <c r="I19" s="60">
        <v>3187</v>
      </c>
      <c r="J19" s="61">
        <v>22936</v>
      </c>
      <c r="K19" s="61">
        <v>21683</v>
      </c>
      <c r="L19" s="62">
        <v>24271</v>
      </c>
      <c r="M19" s="62">
        <v>22149</v>
      </c>
      <c r="N19" s="63">
        <f t="shared" si="1"/>
        <v>94.49960858637881</v>
      </c>
      <c r="O19" s="63">
        <f t="shared" si="1"/>
        <v>97.89606754255271</v>
      </c>
      <c r="P19" s="64"/>
    </row>
    <row r="20" spans="2:16" s="65" customFormat="1" ht="18.75" customHeight="1">
      <c r="B20" s="58" t="s">
        <v>34</v>
      </c>
      <c r="C20" s="59"/>
      <c r="D20" s="60">
        <v>14320</v>
      </c>
      <c r="E20" s="60">
        <v>12884</v>
      </c>
      <c r="F20" s="60">
        <f t="shared" si="0"/>
        <v>11025</v>
      </c>
      <c r="G20" s="60">
        <f t="shared" si="0"/>
        <v>10956</v>
      </c>
      <c r="H20" s="60">
        <v>3295</v>
      </c>
      <c r="I20" s="60">
        <v>1928</v>
      </c>
      <c r="J20" s="61">
        <v>14646</v>
      </c>
      <c r="K20" s="61">
        <v>13536</v>
      </c>
      <c r="L20" s="62">
        <v>15854</v>
      </c>
      <c r="M20" s="62">
        <v>14157</v>
      </c>
      <c r="N20" s="63">
        <f t="shared" si="1"/>
        <v>92.38047180522265</v>
      </c>
      <c r="O20" s="63">
        <f t="shared" si="1"/>
        <v>95.61347743165925</v>
      </c>
      <c r="P20" s="64"/>
    </row>
    <row r="21" spans="2:16" s="51" customFormat="1" ht="18.75" customHeight="1">
      <c r="B21" s="52" t="s">
        <v>35</v>
      </c>
      <c r="C21" s="53"/>
      <c r="D21" s="54">
        <v>21232</v>
      </c>
      <c r="E21" s="54">
        <v>21546</v>
      </c>
      <c r="F21" s="54">
        <f t="shared" si="0"/>
        <v>20424</v>
      </c>
      <c r="G21" s="54">
        <f t="shared" si="0"/>
        <v>20689</v>
      </c>
      <c r="H21" s="54">
        <v>808</v>
      </c>
      <c r="I21" s="54">
        <v>857</v>
      </c>
      <c r="J21" s="55">
        <v>21967</v>
      </c>
      <c r="K21" s="55">
        <v>22224</v>
      </c>
      <c r="L21" s="56">
        <v>23948</v>
      </c>
      <c r="M21" s="56">
        <v>24154</v>
      </c>
      <c r="N21" s="57">
        <f t="shared" si="1"/>
        <v>91.72791047269084</v>
      </c>
      <c r="O21" s="57">
        <f t="shared" si="1"/>
        <v>92.00960503436283</v>
      </c>
      <c r="P21" s="50"/>
    </row>
    <row r="22" spans="2:16" s="65" customFormat="1" ht="18.75" customHeight="1">
      <c r="B22" s="58" t="s">
        <v>36</v>
      </c>
      <c r="C22" s="59"/>
      <c r="D22" s="60">
        <v>12421</v>
      </c>
      <c r="E22" s="60">
        <v>11675</v>
      </c>
      <c r="F22" s="60">
        <f t="shared" si="0"/>
        <v>10627</v>
      </c>
      <c r="G22" s="60">
        <f t="shared" si="0"/>
        <v>10500</v>
      </c>
      <c r="H22" s="60">
        <v>1794</v>
      </c>
      <c r="I22" s="60">
        <v>1175</v>
      </c>
      <c r="J22" s="61">
        <v>12985</v>
      </c>
      <c r="K22" s="61">
        <v>12473</v>
      </c>
      <c r="L22" s="62">
        <v>13457</v>
      </c>
      <c r="M22" s="62">
        <v>12638</v>
      </c>
      <c r="N22" s="63">
        <f t="shared" si="1"/>
        <v>96.49253176785317</v>
      </c>
      <c r="O22" s="63">
        <f t="shared" si="1"/>
        <v>98.69441367304954</v>
      </c>
      <c r="P22" s="64"/>
    </row>
    <row r="23" spans="2:16" s="73" customFormat="1" ht="22.5" customHeight="1">
      <c r="B23" s="66" t="s">
        <v>37</v>
      </c>
      <c r="C23" s="67"/>
      <c r="D23" s="68">
        <f aca="true" t="shared" si="2" ref="D23:M23">SUM(D7,D8,D11,D12,D13,D15,D16,D17,D18,D21)</f>
        <v>468297</v>
      </c>
      <c r="E23" s="68">
        <f t="shared" si="2"/>
        <v>485645</v>
      </c>
      <c r="F23" s="68">
        <f t="shared" si="2"/>
        <v>445821</v>
      </c>
      <c r="G23" s="68">
        <f t="shared" si="2"/>
        <v>466917</v>
      </c>
      <c r="H23" s="68">
        <f t="shared" si="2"/>
        <v>22476</v>
      </c>
      <c r="I23" s="68">
        <f t="shared" si="2"/>
        <v>18728</v>
      </c>
      <c r="J23" s="69">
        <f t="shared" si="2"/>
        <v>484130</v>
      </c>
      <c r="K23" s="69">
        <f t="shared" si="2"/>
        <v>510030</v>
      </c>
      <c r="L23" s="70">
        <f t="shared" si="2"/>
        <v>542850</v>
      </c>
      <c r="M23" s="70">
        <f t="shared" si="2"/>
        <v>553392</v>
      </c>
      <c r="N23" s="71">
        <f aca="true" t="shared" si="3" ref="N23:O25">IF(L23&lt;&gt;0,J23*100/L23,".")</f>
        <v>89.1830155659943</v>
      </c>
      <c r="O23" s="71">
        <f t="shared" si="3"/>
        <v>92.16432474629195</v>
      </c>
      <c r="P23" s="72"/>
    </row>
    <row r="24" spans="2:16" s="81" customFormat="1" ht="15" customHeight="1">
      <c r="B24" s="74" t="s">
        <v>38</v>
      </c>
      <c r="C24" s="75"/>
      <c r="D24" s="76">
        <f aca="true" t="shared" si="4" ref="D24:M24">SUM(D9,D10,D14,D19,D20,D22)</f>
        <v>91663</v>
      </c>
      <c r="E24" s="76">
        <f t="shared" si="4"/>
        <v>84495</v>
      </c>
      <c r="F24" s="76">
        <f t="shared" si="4"/>
        <v>73096</v>
      </c>
      <c r="G24" s="76">
        <f t="shared" si="4"/>
        <v>72729</v>
      </c>
      <c r="H24" s="76">
        <f t="shared" si="4"/>
        <v>18567</v>
      </c>
      <c r="I24" s="76">
        <f t="shared" si="4"/>
        <v>11766</v>
      </c>
      <c r="J24" s="77">
        <f t="shared" si="4"/>
        <v>95327</v>
      </c>
      <c r="K24" s="77">
        <f t="shared" si="4"/>
        <v>89672</v>
      </c>
      <c r="L24" s="78">
        <f t="shared" si="4"/>
        <v>101629</v>
      </c>
      <c r="M24" s="78">
        <f t="shared" si="4"/>
        <v>93390</v>
      </c>
      <c r="N24" s="79">
        <f t="shared" si="3"/>
        <v>93.79901406094717</v>
      </c>
      <c r="O24" s="79">
        <f t="shared" si="3"/>
        <v>96.0188457008245</v>
      </c>
      <c r="P24" s="80"/>
    </row>
    <row r="25" spans="2:16" s="89" customFormat="1" ht="21" customHeight="1">
      <c r="B25" s="82" t="s">
        <v>39</v>
      </c>
      <c r="C25" s="83"/>
      <c r="D25" s="84">
        <f aca="true" t="shared" si="5" ref="D25:M25">SUM(D23,D24)</f>
        <v>559960</v>
      </c>
      <c r="E25" s="84">
        <f t="shared" si="5"/>
        <v>570140</v>
      </c>
      <c r="F25" s="84">
        <f t="shared" si="5"/>
        <v>518917</v>
      </c>
      <c r="G25" s="84">
        <f t="shared" si="5"/>
        <v>539646</v>
      </c>
      <c r="H25" s="84">
        <f t="shared" si="5"/>
        <v>41043</v>
      </c>
      <c r="I25" s="84">
        <f t="shared" si="5"/>
        <v>30494</v>
      </c>
      <c r="J25" s="85">
        <f t="shared" si="5"/>
        <v>579457</v>
      </c>
      <c r="K25" s="85">
        <f t="shared" si="5"/>
        <v>599702</v>
      </c>
      <c r="L25" s="86">
        <f t="shared" si="5"/>
        <v>644479</v>
      </c>
      <c r="M25" s="86">
        <f t="shared" si="5"/>
        <v>646782</v>
      </c>
      <c r="N25" s="87">
        <f t="shared" si="3"/>
        <v>89.91092029375666</v>
      </c>
      <c r="O25" s="87">
        <f t="shared" si="3"/>
        <v>92.7208858626245</v>
      </c>
      <c r="P25" s="88"/>
    </row>
    <row r="26" spans="3:16" s="89" customFormat="1" ht="3.75" customHeight="1">
      <c r="C26" s="90"/>
      <c r="D26" s="90"/>
      <c r="E26" s="90"/>
      <c r="F26" s="90"/>
      <c r="G26" s="90"/>
      <c r="H26" s="90"/>
      <c r="I26" s="90"/>
      <c r="J26" s="90"/>
      <c r="K26" s="90"/>
      <c r="L26" s="90"/>
      <c r="M26" s="90"/>
      <c r="N26" s="90"/>
      <c r="O26" s="90"/>
      <c r="P26" s="88"/>
    </row>
    <row r="27" spans="2:16" s="89" customFormat="1" ht="26.25" customHeight="1">
      <c r="B27" s="91" t="s">
        <v>40</v>
      </c>
      <c r="C27" s="92" t="s">
        <v>41</v>
      </c>
      <c r="D27" s="92"/>
      <c r="E27" s="92"/>
      <c r="F27" s="92"/>
      <c r="G27" s="92"/>
      <c r="H27" s="92"/>
      <c r="I27" s="92"/>
      <c r="J27" s="92"/>
      <c r="K27" s="92"/>
      <c r="L27" s="92"/>
      <c r="M27" s="92"/>
      <c r="N27" s="92"/>
      <c r="O27" s="92"/>
      <c r="P27" s="88"/>
    </row>
    <row r="28" spans="2:16" s="89" customFormat="1" ht="27.75" customHeight="1">
      <c r="B28" s="91" t="s">
        <v>42</v>
      </c>
      <c r="C28" s="92" t="s">
        <v>43</v>
      </c>
      <c r="D28" s="92"/>
      <c r="E28" s="92"/>
      <c r="F28" s="92"/>
      <c r="G28" s="92"/>
      <c r="H28" s="92"/>
      <c r="I28" s="92"/>
      <c r="J28" s="92"/>
      <c r="K28" s="92"/>
      <c r="L28" s="92"/>
      <c r="M28" s="92"/>
      <c r="N28" s="92"/>
      <c r="O28" s="92"/>
      <c r="P28" s="88"/>
    </row>
    <row r="29" spans="2:16" s="89" customFormat="1" ht="17.25" customHeight="1">
      <c r="B29" s="91" t="s">
        <v>44</v>
      </c>
      <c r="C29" s="92" t="s">
        <v>45</v>
      </c>
      <c r="D29" s="92"/>
      <c r="E29" s="92"/>
      <c r="F29" s="92"/>
      <c r="G29" s="92"/>
      <c r="H29" s="92"/>
      <c r="I29" s="92"/>
      <c r="J29" s="92"/>
      <c r="K29" s="92"/>
      <c r="L29" s="92"/>
      <c r="M29" s="92"/>
      <c r="N29" s="92"/>
      <c r="O29" s="92"/>
      <c r="P29" s="88"/>
    </row>
    <row r="30" spans="2:16" s="89" customFormat="1" ht="50.25" customHeight="1">
      <c r="B30" s="91" t="s">
        <v>46</v>
      </c>
      <c r="C30" s="92" t="s">
        <v>47</v>
      </c>
      <c r="D30" s="92"/>
      <c r="E30" s="92"/>
      <c r="F30" s="92"/>
      <c r="G30" s="92"/>
      <c r="H30" s="92"/>
      <c r="I30" s="92"/>
      <c r="J30" s="92"/>
      <c r="K30" s="92"/>
      <c r="L30" s="92"/>
      <c r="M30" s="92"/>
      <c r="N30" s="92"/>
      <c r="O30" s="92"/>
      <c r="P30" s="88"/>
    </row>
    <row r="31" spans="2:16" s="89" customFormat="1" ht="15.75" customHeight="1">
      <c r="B31" s="91" t="s">
        <v>48</v>
      </c>
      <c r="C31" s="92" t="s">
        <v>49</v>
      </c>
      <c r="D31" s="92"/>
      <c r="E31" s="92"/>
      <c r="F31" s="92"/>
      <c r="G31" s="92"/>
      <c r="H31" s="92"/>
      <c r="I31" s="92"/>
      <c r="J31" s="92"/>
      <c r="K31" s="92"/>
      <c r="L31" s="92"/>
      <c r="M31" s="92"/>
      <c r="N31" s="92"/>
      <c r="O31" s="92"/>
      <c r="P31" s="88"/>
    </row>
    <row r="32" spans="2:16" s="89" customFormat="1" ht="15.75" customHeight="1">
      <c r="B32" s="91" t="s">
        <v>50</v>
      </c>
      <c r="C32" s="93" t="s">
        <v>51</v>
      </c>
      <c r="D32" s="93"/>
      <c r="E32" s="93"/>
      <c r="F32" s="93"/>
      <c r="G32" s="93"/>
      <c r="H32" s="93"/>
      <c r="I32" s="93"/>
      <c r="J32" s="93"/>
      <c r="K32" s="93"/>
      <c r="L32" s="93"/>
      <c r="M32" s="93"/>
      <c r="N32" s="93"/>
      <c r="O32" s="93"/>
      <c r="P32" s="88"/>
    </row>
    <row r="33" spans="2:16" s="89" customFormat="1" ht="15.75" customHeight="1">
      <c r="B33" s="91" t="s">
        <v>52</v>
      </c>
      <c r="C33" s="93" t="s">
        <v>53</v>
      </c>
      <c r="D33" s="93"/>
      <c r="E33" s="93"/>
      <c r="F33" s="93"/>
      <c r="G33" s="93"/>
      <c r="H33" s="93"/>
      <c r="I33" s="93"/>
      <c r="J33" s="93"/>
      <c r="K33" s="93"/>
      <c r="L33" s="93"/>
      <c r="M33" s="93"/>
      <c r="N33" s="93"/>
      <c r="O33" s="93"/>
      <c r="P33" s="88"/>
    </row>
    <row r="34" spans="3:15" ht="24" customHeight="1">
      <c r="C34" s="94" t="s">
        <v>54</v>
      </c>
      <c r="D34" s="94"/>
      <c r="E34" s="94"/>
      <c r="F34" s="94"/>
      <c r="G34" s="94"/>
      <c r="H34" s="94"/>
      <c r="I34" s="94"/>
      <c r="J34" s="94"/>
      <c r="K34" s="94"/>
      <c r="L34" s="94"/>
      <c r="M34" s="94"/>
      <c r="N34" s="94"/>
      <c r="O34" s="94"/>
    </row>
  </sheetData>
  <sheetProtection/>
  <mergeCells count="38">
    <mergeCell ref="C31:O31"/>
    <mergeCell ref="C32:O32"/>
    <mergeCell ref="C33:O33"/>
    <mergeCell ref="C34:O34"/>
    <mergeCell ref="B25:C25"/>
    <mergeCell ref="C26:O26"/>
    <mergeCell ref="C27:O27"/>
    <mergeCell ref="C28:O28"/>
    <mergeCell ref="C29:O29"/>
    <mergeCell ref="C30:O30"/>
    <mergeCell ref="B19:C19"/>
    <mergeCell ref="B20:C20"/>
    <mergeCell ref="B21:C21"/>
    <mergeCell ref="B22:C22"/>
    <mergeCell ref="B23:C23"/>
    <mergeCell ref="B24:C24"/>
    <mergeCell ref="B13:C13"/>
    <mergeCell ref="B14:C14"/>
    <mergeCell ref="B15:C15"/>
    <mergeCell ref="B16:C16"/>
    <mergeCell ref="B17:C17"/>
    <mergeCell ref="B18:C18"/>
    <mergeCell ref="B7:C7"/>
    <mergeCell ref="B8:C8"/>
    <mergeCell ref="B9:C9"/>
    <mergeCell ref="B10:C10"/>
    <mergeCell ref="B11:C11"/>
    <mergeCell ref="B12:C12"/>
    <mergeCell ref="B1:O1"/>
    <mergeCell ref="D2:I2"/>
    <mergeCell ref="J2:O2"/>
    <mergeCell ref="D3:E4"/>
    <mergeCell ref="F3:I3"/>
    <mergeCell ref="J3:K4"/>
    <mergeCell ref="L3:M4"/>
    <mergeCell ref="N3:O4"/>
    <mergeCell ref="F4:G4"/>
    <mergeCell ref="H4:I4"/>
  </mergeCells>
  <printOptions/>
  <pageMargins left="0.31496062992125984" right="0.31496062992125984" top="0.5905511811023623" bottom="0.3937007874015748" header="0" footer="0"/>
  <pageSetup horizontalDpi="600" verticalDpi="600" orientation="landscape" paperSize="9" scale="75" r:id="rId1"/>
  <headerFooter alignWithMargins="0">
    <oddHeader>&amp;LStand: 14.12.2011</oddHeader>
    <oddFooter>&amp;R&amp;10Tabelle 70.1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BiBB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Granath</dc:creator>
  <cp:keywords/>
  <dc:description/>
  <cp:lastModifiedBy>Granath</cp:lastModifiedBy>
  <dcterms:created xsi:type="dcterms:W3CDTF">2011-12-15T13:28:03Z</dcterms:created>
  <dcterms:modified xsi:type="dcterms:W3CDTF">2011-12-15T13:28:06Z</dcterms:modified>
  <cp:category/>
  <cp:version/>
  <cp:contentType/>
  <cp:contentStatus/>
</cp:coreProperties>
</file>