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8912" windowHeight="8136"/>
  </bookViews>
  <sheets>
    <sheet name="Tabelle A4.10.1-9 Internet" sheetId="4" r:id="rId1"/>
  </sheets>
  <definedNames>
    <definedName name="_xlnm.Print_Area" localSheetId="0">'Tabelle A4.10.1-9 Internet'!$A$1:$M$39</definedName>
  </definedNames>
  <calcPr calcId="145621"/>
</workbook>
</file>

<file path=xl/calcChain.xml><?xml version="1.0" encoding="utf-8"?>
<calcChain xmlns="http://schemas.openxmlformats.org/spreadsheetml/2006/main">
  <c r="I27" i="4" l="1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E27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L27" i="4" l="1"/>
  <c r="M27" i="4" s="1"/>
  <c r="K27" i="4"/>
  <c r="J27" i="4"/>
  <c r="H26" i="4"/>
  <c r="G26" i="4"/>
  <c r="F26" i="4"/>
  <c r="D26" i="4"/>
  <c r="L26" i="4" s="1"/>
  <c r="C26" i="4"/>
  <c r="E26" i="4" s="1"/>
  <c r="B26" i="4"/>
  <c r="L25" i="4"/>
  <c r="M25" i="4" s="1"/>
  <c r="K25" i="4"/>
  <c r="J25" i="4"/>
  <c r="L24" i="4"/>
  <c r="K24" i="4"/>
  <c r="J24" i="4"/>
  <c r="L23" i="4"/>
  <c r="K23" i="4"/>
  <c r="J23" i="4"/>
  <c r="L22" i="4"/>
  <c r="K22" i="4"/>
  <c r="J22" i="4"/>
  <c r="L21" i="4"/>
  <c r="M21" i="4" s="1"/>
  <c r="K21" i="4"/>
  <c r="J21" i="4"/>
  <c r="L20" i="4"/>
  <c r="K20" i="4"/>
  <c r="J20" i="4"/>
  <c r="L19" i="4"/>
  <c r="K19" i="4"/>
  <c r="J19" i="4"/>
  <c r="L18" i="4"/>
  <c r="K18" i="4"/>
  <c r="J18" i="4"/>
  <c r="L17" i="4"/>
  <c r="M17" i="4" s="1"/>
  <c r="K17" i="4"/>
  <c r="J17" i="4"/>
  <c r="L16" i="4"/>
  <c r="K16" i="4"/>
  <c r="J16" i="4"/>
  <c r="L15" i="4"/>
  <c r="K15" i="4"/>
  <c r="J15" i="4"/>
  <c r="L14" i="4"/>
  <c r="K14" i="4"/>
  <c r="J14" i="4"/>
  <c r="L13" i="4"/>
  <c r="M13" i="4" s="1"/>
  <c r="K13" i="4"/>
  <c r="J13" i="4"/>
  <c r="L12" i="4"/>
  <c r="K12" i="4"/>
  <c r="J12" i="4"/>
  <c r="L11" i="4"/>
  <c r="K11" i="4"/>
  <c r="J11" i="4"/>
  <c r="L10" i="4"/>
  <c r="K10" i="4"/>
  <c r="J10" i="4"/>
  <c r="L9" i="4"/>
  <c r="M9" i="4" s="1"/>
  <c r="K9" i="4"/>
  <c r="J9" i="4"/>
  <c r="L8" i="4"/>
  <c r="K8" i="4"/>
  <c r="J8" i="4"/>
  <c r="L7" i="4"/>
  <c r="K7" i="4"/>
  <c r="J7" i="4"/>
  <c r="L6" i="4"/>
  <c r="K6" i="4"/>
  <c r="J6" i="4"/>
  <c r="M6" i="4" l="1"/>
  <c r="M8" i="4"/>
  <c r="M12" i="4"/>
  <c r="M16" i="4"/>
  <c r="M20" i="4"/>
  <c r="M24" i="4"/>
  <c r="K26" i="4"/>
  <c r="M26" i="4" s="1"/>
  <c r="I26" i="4"/>
  <c r="M7" i="4"/>
  <c r="M11" i="4"/>
  <c r="M15" i="4"/>
  <c r="M19" i="4"/>
  <c r="M23" i="4"/>
  <c r="M10" i="4"/>
  <c r="M14" i="4"/>
  <c r="M18" i="4"/>
  <c r="M22" i="4"/>
  <c r="J26" i="4"/>
  <c r="H35" i="4"/>
  <c r="H36" i="4" s="1"/>
  <c r="G35" i="4"/>
  <c r="G36" i="4" s="1"/>
  <c r="F35" i="4"/>
  <c r="F36" i="4" s="1"/>
  <c r="D35" i="4"/>
  <c r="D36" i="4" s="1"/>
  <c r="C35" i="4"/>
  <c r="C36" i="4" s="1"/>
  <c r="B35" i="4"/>
  <c r="B36" i="4" s="1"/>
</calcChain>
</file>

<file path=xl/sharedStrings.xml><?xml version="1.0" encoding="utf-8"?>
<sst xmlns="http://schemas.openxmlformats.org/spreadsheetml/2006/main" count="49" uniqueCount="38">
  <si>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</si>
  <si>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</si>
  <si>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</si>
  <si>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</si>
  <si>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</si>
  <si>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</si>
  <si>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</si>
  <si>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</si>
  <si>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</si>
  <si>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</si>
  <si>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</si>
  <si>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</si>
  <si>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</si>
  <si>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</si>
  <si>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Betriebe</t>
  </si>
  <si>
    <t>Ausbildungsbetriebe</t>
  </si>
  <si>
    <t>Ausbildungsbetriebsquote</t>
  </si>
  <si>
    <t>Landwirtschaft, Bergbau</t>
  </si>
  <si>
    <t>abs.</t>
  </si>
  <si>
    <t>Wirtschaftssektoren</t>
  </si>
  <si>
    <t>insgesamt</t>
  </si>
  <si>
    <t>Finanz-, rechts-, wohnungs-wirtschaftl. Dienstleistungen</t>
  </si>
  <si>
    <t>Berechnungen des Bundesinstituts für Berufsbildung</t>
  </si>
  <si>
    <t>Beherbergung, Gastronomie</t>
  </si>
  <si>
    <t>2012-2013</t>
  </si>
  <si>
    <t xml:space="preserve">Energie-/Wasserversorgung </t>
  </si>
  <si>
    <t>sonstige Bereiche, keine Angabe, keine Zuordnung</t>
  </si>
  <si>
    <t>Sonstige persönliche Dienst- leistungen (Friseur etc.)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</si>
  <si>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</si>
  <si>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</si>
  <si>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</si>
  <si>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</si>
  <si>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</si>
  <si>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</si>
  <si>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Quelle: Beschäftigungsstatistik der Bundesagentur für Arbeit (Revision August 2014); Stichtag jeweils 31. Dezember;</t>
  </si>
  <si>
    <t>in %</t>
  </si>
  <si>
    <t>in %-Pkte</t>
  </si>
  <si>
    <t>Tabelle A4.10.1-9 Internet: Betriebe, Ausbildungsbetriebe und Ausbildungsbetriebsquote zwischen 2007, 2012 und 2013 in Deutschland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</si>
</sst>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1" fontId="3" fillId="0" borderId="0" xfId="0" applyNumberFormat="1" applyFont="1"/>
    <xf numFmtId="1" fontId="2" fillId="0" borderId="0" xfId="0" applyNumberFormat="1" applyFont="1"/>
    <xf numFmtId="164" fontId="3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6" fillId="0" borderId="0" xfId="0" applyFont="1"/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1" fontId="3" fillId="3" borderId="0" xfId="0" applyNumberFormat="1" applyFont="1" applyFill="1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zoomScaleNormal="100" workbookViewId="0">
      <selection activeCell="A26" sqref="A26"/>
    </sheetView>
  </sheetViews>
  <sheetFormatPr baseColWidth="10" defaultColWidth="11.44140625" defaultRowHeight="13.8" x14ac:dyDescent="0.3"/>
  <cols>
    <col min="1" max="1" width="27.109375" style="1" customWidth="1"/>
    <col min="2" max="4" width="10.88671875" style="1" customWidth="1"/>
    <col min="5" max="5" width="11.33203125" style="1" customWidth="1"/>
    <col min="6" max="8" width="10" style="1" customWidth="1"/>
    <col min="9" max="9" width="10.5546875" style="1" customWidth="1"/>
    <col min="10" max="12" width="6.5546875" style="1" customWidth="1"/>
    <col min="13" max="13" width="10.88671875" style="1" customWidth="1"/>
    <col min="14" max="14" width="4.44140625" style="1" customWidth="1"/>
    <col min="15" max="17" width="11.44140625" style="1"/>
    <col min="18" max="18" width="2.44140625" style="1" customWidth="1"/>
    <col min="19" max="21" width="11.44140625" style="1"/>
    <col min="22" max="22" width="2" style="1" customWidth="1"/>
    <col min="23" max="25" width="8.88671875" style="1" customWidth="1"/>
    <col min="26" max="26" width="4.109375" style="1" customWidth="1"/>
    <col min="27" max="29" width="8.44140625" style="1" customWidth="1"/>
    <col min="30" max="16384" width="11.44140625" style="1"/>
  </cols>
  <sheetData>
    <row r="1" spans="1:21" ht="15.75" x14ac:dyDescent="0.25">
      <c r="A1" s="32" t="s">
        <v>37</v>
      </c>
    </row>
    <row r="2" spans="1:21" ht="13.5" thickBot="1" x14ac:dyDescent="0.25"/>
    <row r="3" spans="1:21" ht="15" x14ac:dyDescent="0.25">
      <c r="A3" s="26"/>
      <c r="B3" s="45" t="s">
        <v>14</v>
      </c>
      <c r="C3" s="46"/>
      <c r="D3" s="46"/>
      <c r="E3" s="47"/>
      <c r="F3" s="48" t="s">
        <v>15</v>
      </c>
      <c r="G3" s="46"/>
      <c r="H3" s="46"/>
      <c r="I3" s="46"/>
      <c r="J3" s="45" t="s">
        <v>16</v>
      </c>
      <c r="K3" s="46"/>
      <c r="L3" s="46"/>
      <c r="M3" s="49"/>
    </row>
    <row r="4" spans="1:21" ht="12.75" x14ac:dyDescent="0.2">
      <c r="A4" s="7"/>
      <c r="B4" s="8">
        <v>2007</v>
      </c>
      <c r="C4" s="9">
        <v>2012</v>
      </c>
      <c r="D4" s="9">
        <v>2013</v>
      </c>
      <c r="E4" s="44" t="s">
        <v>24</v>
      </c>
      <c r="F4" s="9">
        <v>2007</v>
      </c>
      <c r="G4" s="9">
        <v>2012</v>
      </c>
      <c r="H4" s="9">
        <v>2013</v>
      </c>
      <c r="I4" s="10" t="s">
        <v>24</v>
      </c>
      <c r="J4" s="8">
        <v>2007</v>
      </c>
      <c r="K4" s="9">
        <v>2012</v>
      </c>
      <c r="L4" s="9">
        <v>2013</v>
      </c>
      <c r="M4" s="11" t="s">
        <v>24</v>
      </c>
    </row>
    <row r="5" spans="1:21" ht="13.5" thickBot="1" x14ac:dyDescent="0.25">
      <c r="A5" s="12" t="s">
        <v>19</v>
      </c>
      <c r="B5" s="13" t="s">
        <v>18</v>
      </c>
      <c r="C5" s="14" t="s">
        <v>18</v>
      </c>
      <c r="D5" s="14" t="s">
        <v>18</v>
      </c>
      <c r="E5" s="15" t="s">
        <v>35</v>
      </c>
      <c r="F5" s="14" t="s">
        <v>18</v>
      </c>
      <c r="G5" s="14" t="s">
        <v>18</v>
      </c>
      <c r="H5" s="14" t="s">
        <v>18</v>
      </c>
      <c r="I5" s="14" t="s">
        <v>35</v>
      </c>
      <c r="J5" s="13" t="s">
        <v>35</v>
      </c>
      <c r="K5" s="13" t="s">
        <v>35</v>
      </c>
      <c r="L5" s="13" t="s">
        <v>35</v>
      </c>
      <c r="M5" s="16" t="s">
        <v>36</v>
      </c>
    </row>
    <row r="6" spans="1:21" ht="15" customHeight="1" x14ac:dyDescent="0.2">
      <c r="A6" s="31" t="s">
        <v>17</v>
      </c>
      <c r="B6" s="27">
        <v>49770</v>
      </c>
      <c r="C6" s="28">
        <v>55050</v>
      </c>
      <c r="D6" s="28">
        <v>56081</v>
      </c>
      <c r="E6" s="29">
        <f>(100/C6*D6)-100</f>
        <v>1.8728428701180775</v>
      </c>
      <c r="F6" s="6">
        <v>12147</v>
      </c>
      <c r="G6" s="6">
        <v>10551</v>
      </c>
      <c r="H6" s="6">
        <v>10412</v>
      </c>
      <c r="I6" s="3">
        <f>(100/G6*H6)-100</f>
        <v>-1.3174106719742156</v>
      </c>
      <c r="J6" s="23">
        <f>100/B6*F6</f>
        <v>24.406268836648582</v>
      </c>
      <c r="K6" s="24">
        <f t="shared" ref="K6:L6" si="0">100/C6*G6</f>
        <v>19.166212534059945</v>
      </c>
      <c r="L6" s="24">
        <f t="shared" si="0"/>
        <v>18.566002746028069</v>
      </c>
      <c r="M6" s="25">
        <f>L6-K6</f>
        <v>-0.60020978803187575</v>
      </c>
      <c r="O6" s="6"/>
      <c r="P6" s="6"/>
      <c r="Q6" s="6"/>
      <c r="S6" s="6"/>
      <c r="T6" s="6"/>
      <c r="U6" s="6"/>
    </row>
    <row r="7" spans="1:21" ht="12.75" x14ac:dyDescent="0.2">
      <c r="A7" s="34" t="s">
        <v>25</v>
      </c>
      <c r="B7" s="35">
        <v>13473</v>
      </c>
      <c r="C7" s="36">
        <v>15122</v>
      </c>
      <c r="D7" s="36">
        <v>15301</v>
      </c>
      <c r="E7" s="37">
        <f t="shared" ref="E7:E27" si="1">(100/C7*D7)-100</f>
        <v>1.183705859013358</v>
      </c>
      <c r="F7" s="38">
        <v>2890</v>
      </c>
      <c r="G7" s="38">
        <v>2804</v>
      </c>
      <c r="H7" s="38">
        <v>2815</v>
      </c>
      <c r="I7" s="39">
        <f t="shared" ref="I7:I27" si="2">(100/G7*H7)-100</f>
        <v>0.39229671897290075</v>
      </c>
      <c r="J7" s="40">
        <f t="shared" ref="J7:J25" si="3">100/B7*F7</f>
        <v>21.450308023454316</v>
      </c>
      <c r="K7" s="41">
        <f t="shared" ref="K7:K25" si="4">100/C7*G7</f>
        <v>18.542520830577967</v>
      </c>
      <c r="L7" s="41">
        <f t="shared" ref="L7:L25" si="5">100/D7*H7</f>
        <v>18.397490360107181</v>
      </c>
      <c r="M7" s="42">
        <f t="shared" ref="M7:M27" si="6">L7-K7</f>
        <v>-0.1450304704707861</v>
      </c>
      <c r="O7" s="6"/>
      <c r="P7" s="6"/>
      <c r="Q7" s="6"/>
      <c r="S7" s="6"/>
      <c r="T7" s="6"/>
      <c r="U7" s="6"/>
    </row>
    <row r="8" spans="1:21" ht="27.6" x14ac:dyDescent="0.3">
      <c r="A8" s="31" t="s">
        <v>29</v>
      </c>
      <c r="B8" s="27">
        <v>88479</v>
      </c>
      <c r="C8" s="28">
        <v>79133</v>
      </c>
      <c r="D8" s="28">
        <v>77309</v>
      </c>
      <c r="E8" s="29">
        <f t="shared" si="1"/>
        <v>-2.3049802231685845</v>
      </c>
      <c r="F8" s="6">
        <v>33732</v>
      </c>
      <c r="G8" s="6">
        <v>26147</v>
      </c>
      <c r="H8" s="6">
        <v>24722</v>
      </c>
      <c r="I8" s="3">
        <f t="shared" si="2"/>
        <v>-5.4499560178987991</v>
      </c>
      <c r="J8" s="23">
        <f t="shared" si="3"/>
        <v>38.124300681517646</v>
      </c>
      <c r="K8" s="24">
        <f t="shared" si="4"/>
        <v>33.041840951309823</v>
      </c>
      <c r="L8" s="24">
        <f t="shared" si="5"/>
        <v>31.978165543468418</v>
      </c>
      <c r="M8" s="25">
        <f t="shared" si="6"/>
        <v>-1.063675407841405</v>
      </c>
      <c r="O8" s="6"/>
      <c r="P8" s="6"/>
      <c r="Q8" s="6"/>
      <c r="S8" s="6"/>
      <c r="T8" s="6"/>
      <c r="U8" s="6"/>
    </row>
    <row r="9" spans="1:21" ht="12.75" x14ac:dyDescent="0.2">
      <c r="A9" s="34" t="s">
        <v>9</v>
      </c>
      <c r="B9" s="35">
        <v>21169</v>
      </c>
      <c r="C9" s="36">
        <v>20694</v>
      </c>
      <c r="D9" s="36">
        <v>20612</v>
      </c>
      <c r="E9" s="37">
        <f t="shared" si="1"/>
        <v>-0.39625012080796296</v>
      </c>
      <c r="F9" s="38">
        <v>6774</v>
      </c>
      <c r="G9" s="38">
        <v>6243</v>
      </c>
      <c r="H9" s="38">
        <v>6184</v>
      </c>
      <c r="I9" s="39">
        <f t="shared" si="2"/>
        <v>-0.94505846548132411</v>
      </c>
      <c r="J9" s="40">
        <f t="shared" si="3"/>
        <v>31.999622088903585</v>
      </c>
      <c r="K9" s="41">
        <f t="shared" si="4"/>
        <v>30.168164685416063</v>
      </c>
      <c r="L9" s="41">
        <f t="shared" si="5"/>
        <v>30.001940617116244</v>
      </c>
      <c r="M9" s="42">
        <f t="shared" si="6"/>
        <v>-0.16622406829981884</v>
      </c>
      <c r="O9" s="6"/>
      <c r="P9" s="6"/>
      <c r="Q9" s="6"/>
      <c r="S9" s="6"/>
      <c r="T9" s="6"/>
      <c r="U9" s="6"/>
    </row>
    <row r="10" spans="1:21" ht="12.75" x14ac:dyDescent="0.2">
      <c r="A10" s="31" t="s">
        <v>10</v>
      </c>
      <c r="B10" s="27">
        <v>56830</v>
      </c>
      <c r="C10" s="28">
        <v>54549</v>
      </c>
      <c r="D10" s="28">
        <v>54013</v>
      </c>
      <c r="E10" s="29">
        <f t="shared" si="1"/>
        <v>-0.98260279748483015</v>
      </c>
      <c r="F10" s="6">
        <v>20642</v>
      </c>
      <c r="G10" s="6">
        <v>18526</v>
      </c>
      <c r="H10" s="6">
        <v>18145</v>
      </c>
      <c r="I10" s="3">
        <f t="shared" si="2"/>
        <v>-2.0565691460649873</v>
      </c>
      <c r="J10" s="23">
        <f t="shared" si="3"/>
        <v>36.322364948090794</v>
      </c>
      <c r="K10" s="24">
        <f t="shared" si="4"/>
        <v>33.962125795156645</v>
      </c>
      <c r="L10" s="24">
        <f t="shared" si="5"/>
        <v>33.593764464110492</v>
      </c>
      <c r="M10" s="25">
        <f t="shared" si="6"/>
        <v>-0.36836133104615243</v>
      </c>
      <c r="O10" s="6"/>
      <c r="P10" s="6"/>
      <c r="Q10" s="6"/>
      <c r="S10" s="6"/>
      <c r="T10" s="6"/>
      <c r="U10" s="6"/>
    </row>
    <row r="11" spans="1:21" ht="12.75" x14ac:dyDescent="0.2">
      <c r="A11" s="34" t="s">
        <v>11</v>
      </c>
      <c r="B11" s="35">
        <v>28714</v>
      </c>
      <c r="C11" s="36">
        <v>30950</v>
      </c>
      <c r="D11" s="36">
        <v>30948</v>
      </c>
      <c r="E11" s="37">
        <f t="shared" si="1"/>
        <v>-6.4620355411904029E-3</v>
      </c>
      <c r="F11" s="38">
        <v>11991</v>
      </c>
      <c r="G11" s="38">
        <v>11529</v>
      </c>
      <c r="H11" s="38">
        <v>11503</v>
      </c>
      <c r="I11" s="39">
        <f t="shared" si="2"/>
        <v>-0.2255182583051436</v>
      </c>
      <c r="J11" s="40">
        <f t="shared" si="3"/>
        <v>41.760117016089715</v>
      </c>
      <c r="K11" s="41">
        <f t="shared" si="4"/>
        <v>37.250403877221324</v>
      </c>
      <c r="L11" s="41">
        <f t="shared" si="5"/>
        <v>37.168799276205249</v>
      </c>
      <c r="M11" s="42">
        <f t="shared" si="6"/>
        <v>-8.1604601016074696E-2</v>
      </c>
      <c r="O11" s="6"/>
      <c r="P11" s="6"/>
      <c r="Q11" s="6"/>
      <c r="S11" s="6"/>
      <c r="T11" s="6"/>
      <c r="U11" s="6"/>
    </row>
    <row r="12" spans="1:21" ht="12.75" x14ac:dyDescent="0.2">
      <c r="A12" s="31" t="s">
        <v>0</v>
      </c>
      <c r="B12" s="27">
        <v>213235</v>
      </c>
      <c r="C12" s="28">
        <v>222636</v>
      </c>
      <c r="D12" s="28">
        <v>223241</v>
      </c>
      <c r="E12" s="29">
        <f t="shared" si="1"/>
        <v>0.27174401264845471</v>
      </c>
      <c r="F12" s="6">
        <v>69067</v>
      </c>
      <c r="G12" s="6">
        <v>64112</v>
      </c>
      <c r="H12" s="6">
        <v>62753</v>
      </c>
      <c r="I12" s="3">
        <f t="shared" si="2"/>
        <v>-2.119727976041915</v>
      </c>
      <c r="J12" s="23">
        <f t="shared" si="3"/>
        <v>32.390086055291114</v>
      </c>
      <c r="K12" s="24">
        <f t="shared" si="4"/>
        <v>28.79678039490469</v>
      </c>
      <c r="L12" s="24">
        <f t="shared" si="5"/>
        <v>28.109979797617822</v>
      </c>
      <c r="M12" s="25">
        <f t="shared" si="6"/>
        <v>-0.68680059728686871</v>
      </c>
      <c r="O12" s="6"/>
      <c r="P12" s="6"/>
      <c r="Q12" s="6"/>
      <c r="S12" s="6"/>
      <c r="T12" s="6"/>
      <c r="U12" s="6"/>
    </row>
    <row r="13" spans="1:21" x14ac:dyDescent="0.3">
      <c r="A13" s="34" t="s">
        <v>30</v>
      </c>
      <c r="B13" s="35">
        <v>172865</v>
      </c>
      <c r="C13" s="36">
        <v>170528</v>
      </c>
      <c r="D13" s="36">
        <v>168998</v>
      </c>
      <c r="E13" s="37">
        <f t="shared" si="1"/>
        <v>-0.89721336085568737</v>
      </c>
      <c r="F13" s="38">
        <v>48529</v>
      </c>
      <c r="G13" s="38">
        <v>43496</v>
      </c>
      <c r="H13" s="38">
        <v>42449</v>
      </c>
      <c r="I13" s="39">
        <f t="shared" si="2"/>
        <v>-2.4071178958984802</v>
      </c>
      <c r="J13" s="40">
        <f t="shared" si="3"/>
        <v>28.073352037717292</v>
      </c>
      <c r="K13" s="41">
        <f t="shared" si="4"/>
        <v>25.506661662600862</v>
      </c>
      <c r="L13" s="41">
        <f t="shared" si="5"/>
        <v>25.118048734304544</v>
      </c>
      <c r="M13" s="42">
        <f t="shared" si="6"/>
        <v>-0.38861292829631822</v>
      </c>
      <c r="O13" s="6"/>
      <c r="P13" s="6"/>
      <c r="Q13" s="6"/>
      <c r="S13" s="6"/>
      <c r="T13" s="6"/>
      <c r="U13" s="6"/>
    </row>
    <row r="14" spans="1:21" ht="12.75" x14ac:dyDescent="0.2">
      <c r="A14" s="31" t="s">
        <v>1</v>
      </c>
      <c r="B14" s="27">
        <v>253248</v>
      </c>
      <c r="C14" s="28">
        <v>253361</v>
      </c>
      <c r="D14" s="28">
        <v>249106</v>
      </c>
      <c r="E14" s="29">
        <f t="shared" si="1"/>
        <v>-1.6794218526134586</v>
      </c>
      <c r="F14" s="6">
        <v>65473</v>
      </c>
      <c r="G14" s="6">
        <v>59877</v>
      </c>
      <c r="H14" s="6">
        <v>57909</v>
      </c>
      <c r="I14" s="3">
        <f t="shared" si="2"/>
        <v>-3.2867378125156534</v>
      </c>
      <c r="J14" s="23">
        <f t="shared" si="3"/>
        <v>25.853313747788729</v>
      </c>
      <c r="K14" s="24">
        <f t="shared" si="4"/>
        <v>23.633076913968608</v>
      </c>
      <c r="L14" s="24">
        <f t="shared" si="5"/>
        <v>23.246730307579906</v>
      </c>
      <c r="M14" s="25">
        <f t="shared" si="6"/>
        <v>-0.38634660638870244</v>
      </c>
      <c r="O14" s="6"/>
      <c r="P14" s="6"/>
      <c r="Q14" s="6"/>
      <c r="S14" s="6"/>
      <c r="T14" s="6"/>
      <c r="U14" s="6"/>
    </row>
    <row r="15" spans="1:21" ht="12.75" x14ac:dyDescent="0.2">
      <c r="A15" s="34" t="s">
        <v>33</v>
      </c>
      <c r="B15" s="35">
        <v>84629</v>
      </c>
      <c r="C15" s="36">
        <v>82919</v>
      </c>
      <c r="D15" s="36">
        <v>82409</v>
      </c>
      <c r="E15" s="37">
        <f t="shared" si="1"/>
        <v>-0.61505806871765856</v>
      </c>
      <c r="F15" s="38">
        <v>8543</v>
      </c>
      <c r="G15" s="38">
        <v>8285</v>
      </c>
      <c r="H15" s="38">
        <v>8296</v>
      </c>
      <c r="I15" s="39">
        <f t="shared" si="2"/>
        <v>0.13277006638503508</v>
      </c>
      <c r="J15" s="40">
        <f t="shared" si="3"/>
        <v>10.09464840657458</v>
      </c>
      <c r="K15" s="41">
        <f t="shared" si="4"/>
        <v>9.9916786261291151</v>
      </c>
      <c r="L15" s="41">
        <f t="shared" si="5"/>
        <v>10.066861629190987</v>
      </c>
      <c r="M15" s="42">
        <f t="shared" si="6"/>
        <v>7.5183003061871645E-2</v>
      </c>
      <c r="O15" s="6"/>
      <c r="P15" s="6"/>
      <c r="Q15" s="6"/>
      <c r="S15" s="6"/>
      <c r="T15" s="6"/>
      <c r="U15" s="6"/>
    </row>
    <row r="16" spans="1:21" ht="12.75" x14ac:dyDescent="0.2">
      <c r="A16" s="31" t="s">
        <v>31</v>
      </c>
      <c r="B16" s="27">
        <v>54444</v>
      </c>
      <c r="C16" s="28">
        <v>55159</v>
      </c>
      <c r="D16" s="28">
        <v>55954</v>
      </c>
      <c r="E16" s="29">
        <f t="shared" si="1"/>
        <v>1.4412879131238725</v>
      </c>
      <c r="F16" s="6">
        <v>10042</v>
      </c>
      <c r="G16" s="6">
        <v>9956</v>
      </c>
      <c r="H16" s="6">
        <v>9946</v>
      </c>
      <c r="I16" s="3">
        <f t="shared" si="2"/>
        <v>-0.10044194455603872</v>
      </c>
      <c r="J16" s="23">
        <f t="shared" si="3"/>
        <v>18.444640364411136</v>
      </c>
      <c r="K16" s="24">
        <f t="shared" si="4"/>
        <v>18.049638318316141</v>
      </c>
      <c r="L16" s="24">
        <f t="shared" si="5"/>
        <v>17.775315437680952</v>
      </c>
      <c r="M16" s="25">
        <f t="shared" si="6"/>
        <v>-0.27432288063518939</v>
      </c>
      <c r="O16" s="6"/>
      <c r="P16" s="6"/>
      <c r="Q16" s="6"/>
      <c r="S16" s="6"/>
      <c r="T16" s="6"/>
      <c r="U16" s="6"/>
    </row>
    <row r="17" spans="1:21" ht="12.75" x14ac:dyDescent="0.2">
      <c r="A17" s="34" t="s">
        <v>23</v>
      </c>
      <c r="B17" s="35">
        <v>134841</v>
      </c>
      <c r="C17" s="36">
        <v>141621</v>
      </c>
      <c r="D17" s="36">
        <v>142292</v>
      </c>
      <c r="E17" s="37">
        <f t="shared" si="1"/>
        <v>0.47379978957921765</v>
      </c>
      <c r="F17" s="38">
        <v>22681</v>
      </c>
      <c r="G17" s="38">
        <v>18217</v>
      </c>
      <c r="H17" s="38">
        <v>17036</v>
      </c>
      <c r="I17" s="39">
        <f t="shared" si="2"/>
        <v>-6.4829554811439891</v>
      </c>
      <c r="J17" s="40">
        <f t="shared" si="3"/>
        <v>16.820551612640074</v>
      </c>
      <c r="K17" s="41">
        <f t="shared" si="4"/>
        <v>12.863205315595851</v>
      </c>
      <c r="L17" s="41">
        <f t="shared" si="5"/>
        <v>11.972563461051921</v>
      </c>
      <c r="M17" s="42">
        <f t="shared" si="6"/>
        <v>-0.89064185454392941</v>
      </c>
      <c r="N17" s="43"/>
      <c r="O17" s="6"/>
      <c r="P17" s="6"/>
      <c r="Q17" s="6"/>
      <c r="S17" s="6"/>
      <c r="T17" s="6"/>
      <c r="U17" s="6"/>
    </row>
    <row r="18" spans="1:21" ht="25.5" x14ac:dyDescent="0.2">
      <c r="A18" s="31" t="s">
        <v>21</v>
      </c>
      <c r="B18" s="27">
        <v>268278</v>
      </c>
      <c r="C18" s="28">
        <v>287915</v>
      </c>
      <c r="D18" s="28">
        <v>291360</v>
      </c>
      <c r="E18" s="29">
        <f t="shared" si="1"/>
        <v>1.1965336991820408</v>
      </c>
      <c r="F18" s="6">
        <v>47578</v>
      </c>
      <c r="G18" s="6">
        <v>45771</v>
      </c>
      <c r="H18" s="6">
        <v>45576</v>
      </c>
      <c r="I18" s="3">
        <f t="shared" si="2"/>
        <v>-0.42603395162876723</v>
      </c>
      <c r="J18" s="23">
        <f t="shared" si="3"/>
        <v>17.734588747493273</v>
      </c>
      <c r="K18" s="24">
        <f t="shared" si="4"/>
        <v>15.897400274386536</v>
      </c>
      <c r="L18" s="24">
        <f t="shared" si="5"/>
        <v>15.642504118616145</v>
      </c>
      <c r="M18" s="25">
        <f t="shared" si="6"/>
        <v>-0.25489615577039082</v>
      </c>
      <c r="O18" s="6"/>
      <c r="P18" s="6"/>
      <c r="Q18" s="6"/>
      <c r="S18" s="6"/>
      <c r="T18" s="6"/>
      <c r="U18" s="6"/>
    </row>
    <row r="19" spans="1:21" ht="15" customHeight="1" x14ac:dyDescent="0.2">
      <c r="A19" s="34" t="s">
        <v>12</v>
      </c>
      <c r="B19" s="35">
        <v>21793</v>
      </c>
      <c r="C19" s="36">
        <v>21277</v>
      </c>
      <c r="D19" s="36">
        <v>21207</v>
      </c>
      <c r="E19" s="37">
        <f t="shared" si="1"/>
        <v>-0.32899374911876578</v>
      </c>
      <c r="F19" s="38">
        <v>5338</v>
      </c>
      <c r="G19" s="38">
        <v>4546</v>
      </c>
      <c r="H19" s="38">
        <v>4353</v>
      </c>
      <c r="I19" s="39">
        <f t="shared" si="2"/>
        <v>-4.2454905411350694</v>
      </c>
      <c r="J19" s="40">
        <f t="shared" si="3"/>
        <v>24.494103611251319</v>
      </c>
      <c r="K19" s="41">
        <f t="shared" si="4"/>
        <v>21.365794049913053</v>
      </c>
      <c r="L19" s="41">
        <f t="shared" si="5"/>
        <v>20.52624133540812</v>
      </c>
      <c r="M19" s="42">
        <f t="shared" si="6"/>
        <v>-0.83955271450493285</v>
      </c>
      <c r="O19" s="6"/>
      <c r="P19" s="6"/>
      <c r="Q19" s="6"/>
      <c r="S19" s="6"/>
      <c r="T19" s="6"/>
      <c r="U19" s="6"/>
    </row>
    <row r="20" spans="1:21" ht="25.5" x14ac:dyDescent="0.2">
      <c r="A20" s="31" t="s">
        <v>28</v>
      </c>
      <c r="B20" s="27">
        <v>98548</v>
      </c>
      <c r="C20" s="28">
        <v>118228</v>
      </c>
      <c r="D20" s="28">
        <v>120732</v>
      </c>
      <c r="E20" s="29">
        <f t="shared" si="1"/>
        <v>2.1179416043576822</v>
      </c>
      <c r="F20" s="6">
        <v>18145</v>
      </c>
      <c r="G20" s="6">
        <v>18770</v>
      </c>
      <c r="H20" s="6">
        <v>18876</v>
      </c>
      <c r="I20" s="3">
        <f t="shared" si="2"/>
        <v>0.5647309536494447</v>
      </c>
      <c r="J20" s="23">
        <f t="shared" si="3"/>
        <v>18.412347282542516</v>
      </c>
      <c r="K20" s="24">
        <f t="shared" si="4"/>
        <v>15.876103799438372</v>
      </c>
      <c r="L20" s="24">
        <f t="shared" si="5"/>
        <v>15.634628764536329</v>
      </c>
      <c r="M20" s="25">
        <f t="shared" si="6"/>
        <v>-0.24147503490204336</v>
      </c>
      <c r="O20" s="6"/>
      <c r="P20" s="6"/>
      <c r="Q20" s="6"/>
      <c r="S20" s="6"/>
      <c r="T20" s="6"/>
      <c r="U20" s="6"/>
    </row>
    <row r="21" spans="1:21" ht="12.75" customHeight="1" x14ac:dyDescent="0.2">
      <c r="A21" s="34" t="s">
        <v>13</v>
      </c>
      <c r="B21" s="35">
        <v>55490</v>
      </c>
      <c r="C21" s="36">
        <v>59640</v>
      </c>
      <c r="D21" s="36">
        <v>60239</v>
      </c>
      <c r="E21" s="37">
        <f t="shared" si="1"/>
        <v>1.004359490274993</v>
      </c>
      <c r="F21" s="38">
        <v>6178</v>
      </c>
      <c r="G21" s="38">
        <v>5791</v>
      </c>
      <c r="H21" s="38">
        <v>6121</v>
      </c>
      <c r="I21" s="39">
        <f t="shared" si="2"/>
        <v>5.6984976687964064</v>
      </c>
      <c r="J21" s="40">
        <f t="shared" si="3"/>
        <v>11.133537574337717</v>
      </c>
      <c r="K21" s="41">
        <f t="shared" si="4"/>
        <v>9.7099262240107311</v>
      </c>
      <c r="L21" s="41">
        <f t="shared" si="5"/>
        <v>10.161191254834907</v>
      </c>
      <c r="M21" s="42">
        <f t="shared" si="6"/>
        <v>0.45126503082417635</v>
      </c>
      <c r="O21" s="6"/>
      <c r="P21" s="6"/>
      <c r="Q21" s="6"/>
      <c r="S21" s="6"/>
      <c r="T21" s="6"/>
      <c r="U21" s="6"/>
    </row>
    <row r="22" spans="1:21" ht="15" customHeight="1" x14ac:dyDescent="0.2">
      <c r="A22" s="31" t="s">
        <v>2</v>
      </c>
      <c r="B22" s="27">
        <v>170471</v>
      </c>
      <c r="C22" s="28">
        <v>172572</v>
      </c>
      <c r="D22" s="28">
        <v>173088</v>
      </c>
      <c r="E22" s="29">
        <f t="shared" si="1"/>
        <v>0.29900563243168676</v>
      </c>
      <c r="F22" s="6">
        <v>49971</v>
      </c>
      <c r="G22" s="6">
        <v>46267</v>
      </c>
      <c r="H22" s="6">
        <v>45456</v>
      </c>
      <c r="I22" s="3">
        <f t="shared" si="2"/>
        <v>-1.752869215639663</v>
      </c>
      <c r="J22" s="23">
        <f t="shared" si="3"/>
        <v>29.313490271072499</v>
      </c>
      <c r="K22" s="24">
        <f t="shared" si="4"/>
        <v>26.810258906427464</v>
      </c>
      <c r="L22" s="24">
        <f t="shared" si="5"/>
        <v>26.261785912368275</v>
      </c>
      <c r="M22" s="25">
        <f t="shared" si="6"/>
        <v>-0.54847299405918903</v>
      </c>
      <c r="O22" s="6"/>
      <c r="P22" s="6"/>
      <c r="Q22" s="6"/>
      <c r="S22" s="6"/>
      <c r="T22" s="6"/>
      <c r="U22" s="6"/>
    </row>
    <row r="23" spans="1:21" ht="12.75" x14ac:dyDescent="0.2">
      <c r="A23" s="34" t="s">
        <v>3</v>
      </c>
      <c r="B23" s="35">
        <v>41212</v>
      </c>
      <c r="C23" s="36">
        <v>47537</v>
      </c>
      <c r="D23" s="36">
        <v>48898</v>
      </c>
      <c r="E23" s="37">
        <f t="shared" si="1"/>
        <v>2.8630330058690987</v>
      </c>
      <c r="F23" s="38">
        <v>12172</v>
      </c>
      <c r="G23" s="38">
        <v>14668</v>
      </c>
      <c r="H23" s="38">
        <v>15084</v>
      </c>
      <c r="I23" s="39">
        <f t="shared" si="2"/>
        <v>2.8361058085628628</v>
      </c>
      <c r="J23" s="40">
        <f t="shared" si="3"/>
        <v>29.535086867902553</v>
      </c>
      <c r="K23" s="41">
        <f t="shared" si="4"/>
        <v>30.855964827397603</v>
      </c>
      <c r="L23" s="41">
        <f t="shared" si="5"/>
        <v>30.847887439159067</v>
      </c>
      <c r="M23" s="42">
        <f t="shared" si="6"/>
        <v>-8.0773882385365425E-3</v>
      </c>
      <c r="O23" s="6"/>
      <c r="P23" s="6"/>
      <c r="Q23" s="6"/>
      <c r="S23" s="6"/>
      <c r="T23" s="6"/>
      <c r="U23" s="6"/>
    </row>
    <row r="24" spans="1:21" ht="27.6" x14ac:dyDescent="0.3">
      <c r="A24" s="31" t="s">
        <v>27</v>
      </c>
      <c r="B24" s="27">
        <v>99549</v>
      </c>
      <c r="C24" s="28">
        <v>105974</v>
      </c>
      <c r="D24" s="28">
        <v>106466</v>
      </c>
      <c r="E24" s="29">
        <f t="shared" si="1"/>
        <v>0.46426481967274924</v>
      </c>
      <c r="F24" s="6">
        <v>26484</v>
      </c>
      <c r="G24" s="6">
        <v>21048</v>
      </c>
      <c r="H24" s="6">
        <v>20098</v>
      </c>
      <c r="I24" s="3">
        <f t="shared" si="2"/>
        <v>-4.5134929684530647</v>
      </c>
      <c r="J24" s="23">
        <f t="shared" si="3"/>
        <v>26.603983967694301</v>
      </c>
      <c r="K24" s="24">
        <f t="shared" si="4"/>
        <v>19.861475456243983</v>
      </c>
      <c r="L24" s="24">
        <f t="shared" si="5"/>
        <v>18.877388086337422</v>
      </c>
      <c r="M24" s="25">
        <f t="shared" si="6"/>
        <v>-0.98408736990656109</v>
      </c>
      <c r="O24" s="6"/>
      <c r="P24" s="6"/>
      <c r="Q24" s="6"/>
      <c r="S24" s="6"/>
      <c r="T24" s="6"/>
      <c r="U24" s="6"/>
    </row>
    <row r="25" spans="1:21" ht="25.5" x14ac:dyDescent="0.2">
      <c r="A25" s="34" t="s">
        <v>32</v>
      </c>
      <c r="B25" s="35">
        <v>73216</v>
      </c>
      <c r="C25" s="36">
        <v>72122</v>
      </c>
      <c r="D25" s="36">
        <v>71609</v>
      </c>
      <c r="E25" s="37">
        <f t="shared" si="1"/>
        <v>-0.71129475056154945</v>
      </c>
      <c r="F25" s="38">
        <v>10928</v>
      </c>
      <c r="G25" s="38">
        <v>9946</v>
      </c>
      <c r="H25" s="38">
        <v>9747</v>
      </c>
      <c r="I25" s="39">
        <f t="shared" si="2"/>
        <v>-2.0008043434546607</v>
      </c>
      <c r="J25" s="40">
        <f t="shared" si="3"/>
        <v>14.9256993006993</v>
      </c>
      <c r="K25" s="41">
        <f t="shared" si="4"/>
        <v>13.790521616150411</v>
      </c>
      <c r="L25" s="41">
        <f t="shared" si="5"/>
        <v>13.611417559245346</v>
      </c>
      <c r="M25" s="42">
        <f t="shared" si="6"/>
        <v>-0.17910405690506437</v>
      </c>
      <c r="O25" s="6"/>
      <c r="P25" s="6"/>
      <c r="Q25" s="6"/>
      <c r="S25" s="6"/>
      <c r="T25" s="6"/>
      <c r="U25" s="6"/>
    </row>
    <row r="26" spans="1:21" ht="25.5" x14ac:dyDescent="0.2">
      <c r="A26" s="31" t="s">
        <v>26</v>
      </c>
      <c r="B26" s="27">
        <f>B27-SUM(B6:B25)</f>
        <v>35257</v>
      </c>
      <c r="C26" s="28">
        <f t="shared" ref="C26:D26" si="7">C27-SUM(C6:C25)</f>
        <v>39951</v>
      </c>
      <c r="D26" s="28">
        <f t="shared" si="7"/>
        <v>41103</v>
      </c>
      <c r="E26" s="29">
        <f t="shared" si="1"/>
        <v>2.8835323271006956</v>
      </c>
      <c r="F26" s="6">
        <f>F27-SUM(F6:F25)</f>
        <v>585</v>
      </c>
      <c r="G26" s="6">
        <f t="shared" ref="G26" si="8">G27-SUM(G6:G25)</f>
        <v>247</v>
      </c>
      <c r="H26" s="6">
        <f t="shared" ref="H26" si="9">H27-SUM(H6:H25)</f>
        <v>240</v>
      </c>
      <c r="I26" s="3">
        <f t="shared" si="2"/>
        <v>-2.8340080971659916</v>
      </c>
      <c r="J26" s="23">
        <f t="shared" ref="J26:J27" si="10">100/B26*F26</f>
        <v>1.6592449726295486</v>
      </c>
      <c r="K26" s="24">
        <f t="shared" ref="K26:K27" si="11">100/C26*G26</f>
        <v>0.61825736527245878</v>
      </c>
      <c r="L26" s="24">
        <f t="shared" ref="L26:L27" si="12">100/D26*H26</f>
        <v>0.58389898547551278</v>
      </c>
      <c r="M26" s="25">
        <f t="shared" si="6"/>
        <v>-3.4358379796946004E-2</v>
      </c>
      <c r="O26" s="6"/>
      <c r="P26" s="6"/>
      <c r="Q26" s="6"/>
      <c r="S26" s="6"/>
      <c r="T26" s="6"/>
      <c r="U26" s="6"/>
    </row>
    <row r="27" spans="1:21" ht="13.5" thickBot="1" x14ac:dyDescent="0.25">
      <c r="A27" s="17" t="s">
        <v>20</v>
      </c>
      <c r="B27" s="18">
        <v>2035511</v>
      </c>
      <c r="C27" s="19">
        <v>2106938</v>
      </c>
      <c r="D27" s="19">
        <v>2110966</v>
      </c>
      <c r="E27" s="30">
        <f t="shared" si="1"/>
        <v>0.19117790841495719</v>
      </c>
      <c r="F27" s="19">
        <v>489890</v>
      </c>
      <c r="G27" s="19">
        <v>446797</v>
      </c>
      <c r="H27" s="19">
        <v>437721</v>
      </c>
      <c r="I27" s="20">
        <f t="shared" si="2"/>
        <v>-2.0313475694778589</v>
      </c>
      <c r="J27" s="21">
        <f t="shared" si="10"/>
        <v>24.06717526950235</v>
      </c>
      <c r="K27" s="20">
        <f t="shared" si="11"/>
        <v>21.205987076980907</v>
      </c>
      <c r="L27" s="20">
        <f t="shared" si="12"/>
        <v>20.735577929725064</v>
      </c>
      <c r="M27" s="22">
        <f t="shared" si="6"/>
        <v>-0.47040914725584315</v>
      </c>
      <c r="O27" s="6"/>
      <c r="P27" s="6"/>
      <c r="Q27" s="6"/>
      <c r="S27" s="6"/>
      <c r="T27" s="6"/>
      <c r="U27" s="6"/>
    </row>
    <row r="28" spans="1:21" ht="12.75" hidden="1" x14ac:dyDescent="0.2">
      <c r="A28" s="2" t="s">
        <v>4</v>
      </c>
      <c r="B28" s="1">
        <v>29246</v>
      </c>
      <c r="C28" s="1">
        <v>35534</v>
      </c>
      <c r="D28" s="1">
        <v>36523</v>
      </c>
      <c r="F28" s="1">
        <v>129</v>
      </c>
      <c r="G28" s="1">
        <v>0</v>
      </c>
      <c r="H28" s="1">
        <v>0</v>
      </c>
    </row>
    <row r="29" spans="1:21" ht="14.25" hidden="1" customHeight="1" x14ac:dyDescent="0.2">
      <c r="A29" s="2" t="s">
        <v>5</v>
      </c>
      <c r="B29" s="1">
        <v>2062</v>
      </c>
      <c r="C29" s="1">
        <v>2351</v>
      </c>
      <c r="D29" s="1">
        <v>2437</v>
      </c>
      <c r="F29" s="1">
        <v>9</v>
      </c>
      <c r="G29" s="1">
        <v>0</v>
      </c>
      <c r="H29" s="1">
        <v>6</v>
      </c>
    </row>
    <row r="30" spans="1:21" ht="12.75" hidden="1" x14ac:dyDescent="0.2"/>
    <row r="31" spans="1:21" ht="12.75" hidden="1" x14ac:dyDescent="0.2">
      <c r="A31" s="2" t="s">
        <v>6</v>
      </c>
      <c r="B31" s="1">
        <v>2035509</v>
      </c>
      <c r="C31" s="1">
        <v>2106937</v>
      </c>
      <c r="D31" s="1">
        <v>2110965</v>
      </c>
      <c r="F31" s="1">
        <v>489890</v>
      </c>
      <c r="G31" s="1">
        <v>446708</v>
      </c>
      <c r="H31" s="1">
        <v>437721</v>
      </c>
    </row>
    <row r="32" spans="1:21" ht="15" hidden="1" customHeight="1" x14ac:dyDescent="0.2">
      <c r="A32" s="2" t="s">
        <v>7</v>
      </c>
      <c r="B32" s="1">
        <v>0</v>
      </c>
      <c r="C32" s="1">
        <v>0</v>
      </c>
      <c r="D32" s="1">
        <v>0</v>
      </c>
      <c r="F32" s="1">
        <v>0</v>
      </c>
      <c r="G32" s="1">
        <v>0</v>
      </c>
      <c r="H32" s="1">
        <v>0</v>
      </c>
    </row>
    <row r="33" spans="1:9" ht="12.75" hidden="1" x14ac:dyDescent="0.2">
      <c r="A33" s="2" t="s">
        <v>8</v>
      </c>
      <c r="B33" s="1">
        <v>3947</v>
      </c>
      <c r="C33" s="1">
        <v>2065</v>
      </c>
      <c r="D33" s="1">
        <v>2142</v>
      </c>
      <c r="F33" s="1">
        <v>447</v>
      </c>
      <c r="G33" s="1">
        <v>147</v>
      </c>
      <c r="H33" s="1">
        <v>152</v>
      </c>
    </row>
    <row r="34" spans="1:9" ht="12.75" hidden="1" x14ac:dyDescent="0.2"/>
    <row r="35" spans="1:9" ht="12.75" hidden="1" x14ac:dyDescent="0.2">
      <c r="B35" s="4">
        <f>SUM(B6:B29)+B33</f>
        <v>4106277</v>
      </c>
      <c r="C35" s="4">
        <f t="shared" ref="C35:H35" si="13">SUM(C6:C29)+C33</f>
        <v>4253826</v>
      </c>
      <c r="D35" s="4">
        <f t="shared" si="13"/>
        <v>4263034</v>
      </c>
      <c r="E35" s="4"/>
      <c r="F35" s="4">
        <f t="shared" si="13"/>
        <v>980365</v>
      </c>
      <c r="G35" s="4">
        <f>SUM(G6:G29)+G33</f>
        <v>893741</v>
      </c>
      <c r="H35" s="4">
        <f t="shared" si="13"/>
        <v>875600</v>
      </c>
      <c r="I35" s="4"/>
    </row>
    <row r="36" spans="1:9" ht="12.75" hidden="1" x14ac:dyDescent="0.2">
      <c r="B36" s="5">
        <f>B27-B35</f>
        <v>-2070766</v>
      </c>
      <c r="C36" s="5">
        <f>C27-C35</f>
        <v>-2146888</v>
      </c>
      <c r="D36" s="5">
        <f>D27-D35</f>
        <v>-2152068</v>
      </c>
      <c r="E36" s="5"/>
      <c r="F36" s="5">
        <f>F27-F35</f>
        <v>-490475</v>
      </c>
      <c r="G36" s="5">
        <f>G27-G35</f>
        <v>-446944</v>
      </c>
      <c r="H36" s="5">
        <f>H27-H35</f>
        <v>-437879</v>
      </c>
      <c r="I36" s="5"/>
    </row>
    <row r="37" spans="1:9" x14ac:dyDescent="0.3">
      <c r="A37" s="33" t="s">
        <v>34</v>
      </c>
    </row>
    <row r="38" spans="1:9" x14ac:dyDescent="0.3">
      <c r="A38" s="33" t="s">
        <v>22</v>
      </c>
      <c r="B38" s="4"/>
      <c r="C38" s="4"/>
      <c r="D38" s="4"/>
      <c r="E38" s="4"/>
      <c r="F38" s="4"/>
      <c r="G38" s="4"/>
      <c r="H38" s="4"/>
      <c r="I38" s="4"/>
    </row>
  </sheetData>
  <mergeCells count="3">
    <mergeCell ref="B3:E3"/>
    <mergeCell ref="F3:I3"/>
    <mergeCell ref="J3:M3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A4.10.1-9 Internet</vt:lpstr>
      <vt:lpstr>'Tabelle A4.10.1-9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2015-02-18T14:28:25Z</cp:lastPrinted>
  <dcterms:created xsi:type="dcterms:W3CDTF">2015-01-15T14:59:27Z</dcterms:created>
  <dcterms:modified xsi:type="dcterms:W3CDTF">2015-03-11T14:02:22Z</dcterms:modified>
</cp:coreProperties>
</file>